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WS5420DN9B25\kougeinomori\工芸の杜指定管理業務\R7_工芸の杜指定管理業務\10_プロジェクト\_入居者支援\01_入居者募集、R8更新申込\R7年10月募集（R8年4月入居者）\02_募集\"/>
    </mc:Choice>
  </mc:AlternateContent>
  <xr:revisionPtr revIDLastSave="0" documentId="13_ncr:1_{F555E155-D7E1-4DC4-B9D6-1B72B54C7203}" xr6:coauthVersionLast="47" xr6:coauthVersionMax="47" xr10:uidLastSave="{00000000-0000-0000-0000-000000000000}"/>
  <bookViews>
    <workbookView xWindow="-110" yWindow="-110" windowWidth="19420" windowHeight="10300" tabRatio="811" firstSheet="2" activeTab="6" xr2:uid="{00000000-000D-0000-FFFF-FFFF00000000}"/>
  </bookViews>
  <sheets>
    <sheet name="１）申込書" sheetId="5" r:id="rId1"/>
    <sheet name="２）基本情報" sheetId="12" r:id="rId2"/>
    <sheet name="３）事業計画書（事業概要）" sheetId="13" r:id="rId3"/>
    <sheet name="４）事業計画書（スケジュール）" sheetId="10" r:id="rId4"/>
    <sheet name="５）収支計画" sheetId="11" r:id="rId5"/>
    <sheet name="6）工芸産業への貢献" sheetId="9" r:id="rId6"/>
    <sheet name="7）出勤計画 " sheetId="16" r:id="rId7"/>
  </sheets>
  <definedNames>
    <definedName name="_xlnm.Print_Area" localSheetId="0">'１）申込書'!$A$1:$E$37</definedName>
    <definedName name="_xlnm.Print_Area" localSheetId="1">'２）基本情報'!$A$1:$B$55</definedName>
    <definedName name="_xlnm.Print_Area" localSheetId="2">'３）事業計画書（事業概要）'!$A$1:$B$22</definedName>
    <definedName name="_xlnm.Print_Area" localSheetId="3">'４）事業計画書（スケジュール）'!$A$1:$M$18</definedName>
    <definedName name="_xlnm.Print_Area" localSheetId="4">'５）収支計画'!$A$1:$K$32</definedName>
    <definedName name="_xlnm.Print_Area" localSheetId="5">'6）工芸産業への貢献'!$A$1:$B$12</definedName>
    <definedName name="_xlnm.Print_Area" localSheetId="6">'7）出勤計画 '!$A$1:$AO$75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6" i="16" l="1"/>
  <c r="A7" i="16" s="1"/>
  <c r="A8" i="16" s="1"/>
  <c r="A9" i="16" s="1"/>
  <c r="A10" i="16" s="1"/>
  <c r="A11" i="16" s="1"/>
  <c r="A12" i="16" s="1"/>
  <c r="A13" i="16" s="1"/>
  <c r="A14" i="16" s="1"/>
  <c r="A15" i="16" s="1"/>
  <c r="A16" i="16" s="1"/>
  <c r="A17" i="16" s="1"/>
  <c r="A18" i="16" s="1"/>
  <c r="A19" i="16" s="1"/>
  <c r="A20" i="16" s="1"/>
  <c r="A21" i="16" s="1"/>
  <c r="A22" i="16" s="1"/>
  <c r="A23" i="16" s="1"/>
  <c r="A24" i="16" s="1"/>
  <c r="A25" i="16" s="1"/>
  <c r="A26" i="16" s="1"/>
  <c r="A27" i="16" s="1"/>
  <c r="A28" i="16" s="1"/>
  <c r="A29" i="16" s="1"/>
  <c r="A30" i="16" s="1"/>
  <c r="A31" i="16" s="1"/>
  <c r="A32" i="16" s="1"/>
  <c r="A33" i="16" s="1"/>
  <c r="A34" i="16" s="1"/>
  <c r="A35" i="16" s="1"/>
  <c r="A36" i="16" s="1"/>
  <c r="B36" i="16" s="1"/>
  <c r="H6" i="16"/>
  <c r="O6" i="16"/>
  <c r="V6" i="16"/>
  <c r="V7" i="16" s="1"/>
  <c r="V8" i="16" s="1"/>
  <c r="V9" i="16" s="1"/>
  <c r="V10" i="16" s="1"/>
  <c r="V11" i="16" s="1"/>
  <c r="V12" i="16" s="1"/>
  <c r="V13" i="16" s="1"/>
  <c r="V14" i="16" s="1"/>
  <c r="V15" i="16" s="1"/>
  <c r="V16" i="16" s="1"/>
  <c r="V17" i="16" s="1"/>
  <c r="V18" i="16" s="1"/>
  <c r="V19" i="16" s="1"/>
  <c r="V20" i="16" s="1"/>
  <c r="V21" i="16" s="1"/>
  <c r="V22" i="16" s="1"/>
  <c r="V23" i="16" s="1"/>
  <c r="V24" i="16" s="1"/>
  <c r="V25" i="16" s="1"/>
  <c r="V26" i="16" s="1"/>
  <c r="V27" i="16" s="1"/>
  <c r="V28" i="16" s="1"/>
  <c r="V29" i="16" s="1"/>
  <c r="V30" i="16" s="1"/>
  <c r="V31" i="16" s="1"/>
  <c r="V32" i="16" s="1"/>
  <c r="V33" i="16" s="1"/>
  <c r="V34" i="16" s="1"/>
  <c r="V35" i="16" s="1"/>
  <c r="V36" i="16" s="1"/>
  <c r="AC6" i="16"/>
  <c r="AC7" i="16" s="1"/>
  <c r="AC8" i="16" s="1"/>
  <c r="AC9" i="16" s="1"/>
  <c r="AC10" i="16" s="1"/>
  <c r="AC11" i="16" s="1"/>
  <c r="AC12" i="16" s="1"/>
  <c r="AC13" i="16" s="1"/>
  <c r="AC14" i="16" s="1"/>
  <c r="AC15" i="16" s="1"/>
  <c r="AC16" i="16" s="1"/>
  <c r="AC17" i="16" s="1"/>
  <c r="AC18" i="16" s="1"/>
  <c r="AC19" i="16" s="1"/>
  <c r="AC20" i="16" s="1"/>
  <c r="AC21" i="16" s="1"/>
  <c r="AC22" i="16" s="1"/>
  <c r="AC23" i="16" s="1"/>
  <c r="AC24" i="16" s="1"/>
  <c r="AC25" i="16" s="1"/>
  <c r="AC26" i="16" s="1"/>
  <c r="AC27" i="16" s="1"/>
  <c r="AC28" i="16" s="1"/>
  <c r="AC29" i="16" s="1"/>
  <c r="AC30" i="16" s="1"/>
  <c r="AC31" i="16" s="1"/>
  <c r="AC32" i="16" s="1"/>
  <c r="AC33" i="16" s="1"/>
  <c r="AC34" i="16" s="1"/>
  <c r="AC35" i="16" s="1"/>
  <c r="AC36" i="16" s="1"/>
  <c r="AJ6" i="16"/>
  <c r="AJ7" i="16" s="1"/>
  <c r="AJ8" i="16" s="1"/>
  <c r="AJ9" i="16" s="1"/>
  <c r="AJ10" i="16" s="1"/>
  <c r="AJ11" i="16" s="1"/>
  <c r="AJ12" i="16" s="1"/>
  <c r="AJ13" i="16" s="1"/>
  <c r="AJ14" i="16" s="1"/>
  <c r="AJ15" i="16" s="1"/>
  <c r="AJ16" i="16" s="1"/>
  <c r="AJ17" i="16" s="1"/>
  <c r="AJ18" i="16" s="1"/>
  <c r="AJ19" i="16" s="1"/>
  <c r="AJ20" i="16" s="1"/>
  <c r="AJ21" i="16" s="1"/>
  <c r="AJ22" i="16" s="1"/>
  <c r="AJ23" i="16" s="1"/>
  <c r="AJ24" i="16" s="1"/>
  <c r="AJ25" i="16" s="1"/>
  <c r="AJ26" i="16" s="1"/>
  <c r="AJ27" i="16" s="1"/>
  <c r="AJ28" i="16" s="1"/>
  <c r="AJ29" i="16" s="1"/>
  <c r="AJ30" i="16" s="1"/>
  <c r="AJ31" i="16" s="1"/>
  <c r="AJ32" i="16" s="1"/>
  <c r="AJ33" i="16" s="1"/>
  <c r="AJ34" i="16" s="1"/>
  <c r="AJ35" i="16" s="1"/>
  <c r="AJ36" i="16" s="1"/>
  <c r="AK36" i="16" s="1"/>
  <c r="H7" i="16"/>
  <c r="O7" i="16"/>
  <c r="O8" i="16" s="1"/>
  <c r="O9" i="16" s="1"/>
  <c r="O10" i="16" s="1"/>
  <c r="O11" i="16" s="1"/>
  <c r="O12" i="16" s="1"/>
  <c r="O13" i="16" s="1"/>
  <c r="O14" i="16" s="1"/>
  <c r="O15" i="16" s="1"/>
  <c r="O16" i="16" s="1"/>
  <c r="O17" i="16" s="1"/>
  <c r="O18" i="16" s="1"/>
  <c r="O19" i="16" s="1"/>
  <c r="O20" i="16" s="1"/>
  <c r="O21" i="16" s="1"/>
  <c r="O22" i="16" s="1"/>
  <c r="O23" i="16" s="1"/>
  <c r="O24" i="16" s="1"/>
  <c r="O25" i="16" s="1"/>
  <c r="O26" i="16" s="1"/>
  <c r="O27" i="16" s="1"/>
  <c r="O28" i="16" s="1"/>
  <c r="O29" i="16" s="1"/>
  <c r="O30" i="16" s="1"/>
  <c r="O31" i="16" s="1"/>
  <c r="O32" i="16" s="1"/>
  <c r="O33" i="16" s="1"/>
  <c r="O34" i="16" s="1"/>
  <c r="O35" i="16" s="1"/>
  <c r="O36" i="16" s="1"/>
  <c r="P36" i="16" s="1"/>
  <c r="H8" i="16"/>
  <c r="H9" i="16" s="1"/>
  <c r="H10" i="16" s="1"/>
  <c r="H11" i="16" s="1"/>
  <c r="H12" i="16" s="1"/>
  <c r="H13" i="16" s="1"/>
  <c r="H14" i="16" s="1"/>
  <c r="H15" i="16" s="1"/>
  <c r="H16" i="16" s="1"/>
  <c r="H17" i="16" s="1"/>
  <c r="H18" i="16" s="1"/>
  <c r="H19" i="16" s="1"/>
  <c r="H20" i="16" s="1"/>
  <c r="H21" i="16" s="1"/>
  <c r="H22" i="16" s="1"/>
  <c r="H23" i="16" s="1"/>
  <c r="H24" i="16" s="1"/>
  <c r="H25" i="16" s="1"/>
  <c r="H26" i="16" s="1"/>
  <c r="H27" i="16" s="1"/>
  <c r="H28" i="16" s="1"/>
  <c r="H29" i="16" s="1"/>
  <c r="H30" i="16" s="1"/>
  <c r="H31" i="16" s="1"/>
  <c r="H32" i="16" s="1"/>
  <c r="H33" i="16" s="1"/>
  <c r="H34" i="16" s="1"/>
  <c r="H35" i="16" s="1"/>
  <c r="H36" i="16" s="1"/>
  <c r="C37" i="16"/>
  <c r="L1" i="16" s="1"/>
  <c r="P1" i="16" s="1"/>
  <c r="D37" i="16"/>
  <c r="E37" i="16"/>
  <c r="F37" i="16"/>
  <c r="X1" i="16" s="1"/>
  <c r="AA1" i="16" s="1"/>
  <c r="J37" i="16"/>
  <c r="K37" i="16"/>
  <c r="L37" i="16"/>
  <c r="M37" i="16"/>
  <c r="Q37" i="16"/>
  <c r="R37" i="16"/>
  <c r="S37" i="16"/>
  <c r="T37" i="16"/>
  <c r="X37" i="16"/>
  <c r="Y37" i="16"/>
  <c r="Z37" i="16"/>
  <c r="AA37" i="16"/>
  <c r="AE37" i="16"/>
  <c r="AF37" i="16"/>
  <c r="AG37" i="16"/>
  <c r="AH37" i="16"/>
  <c r="AL37" i="16"/>
  <c r="AM37" i="16"/>
  <c r="AN37" i="16"/>
  <c r="AO37" i="16"/>
  <c r="A44" i="16"/>
  <c r="H44" i="16"/>
  <c r="H45" i="16" s="1"/>
  <c r="H46" i="16" s="1"/>
  <c r="H47" i="16" s="1"/>
  <c r="H48" i="16" s="1"/>
  <c r="H49" i="16" s="1"/>
  <c r="H50" i="16" s="1"/>
  <c r="H51" i="16" s="1"/>
  <c r="H52" i="16" s="1"/>
  <c r="H53" i="16" s="1"/>
  <c r="H54" i="16" s="1"/>
  <c r="H55" i="16" s="1"/>
  <c r="H56" i="16" s="1"/>
  <c r="H57" i="16" s="1"/>
  <c r="H58" i="16" s="1"/>
  <c r="H59" i="16" s="1"/>
  <c r="H60" i="16" s="1"/>
  <c r="H61" i="16" s="1"/>
  <c r="H62" i="16" s="1"/>
  <c r="H63" i="16" s="1"/>
  <c r="H64" i="16" s="1"/>
  <c r="H65" i="16" s="1"/>
  <c r="H66" i="16" s="1"/>
  <c r="H67" i="16" s="1"/>
  <c r="H68" i="16" s="1"/>
  <c r="H69" i="16" s="1"/>
  <c r="H70" i="16" s="1"/>
  <c r="H71" i="16" s="1"/>
  <c r="H72" i="16" s="1"/>
  <c r="H73" i="16" s="1"/>
  <c r="H74" i="16" s="1"/>
  <c r="I74" i="16" s="1"/>
  <c r="L44" i="16"/>
  <c r="L75" i="16" s="1"/>
  <c r="O44" i="16"/>
  <c r="O45" i="16" s="1"/>
  <c r="O46" i="16" s="1"/>
  <c r="O47" i="16" s="1"/>
  <c r="O48" i="16" s="1"/>
  <c r="O49" i="16" s="1"/>
  <c r="O50" i="16" s="1"/>
  <c r="O51" i="16" s="1"/>
  <c r="O52" i="16" s="1"/>
  <c r="O53" i="16" s="1"/>
  <c r="O54" i="16" s="1"/>
  <c r="O55" i="16" s="1"/>
  <c r="O56" i="16" s="1"/>
  <c r="O57" i="16" s="1"/>
  <c r="O58" i="16" s="1"/>
  <c r="O59" i="16" s="1"/>
  <c r="O60" i="16" s="1"/>
  <c r="O61" i="16" s="1"/>
  <c r="O62" i="16" s="1"/>
  <c r="O63" i="16" s="1"/>
  <c r="O64" i="16" s="1"/>
  <c r="O65" i="16" s="1"/>
  <c r="O66" i="16" s="1"/>
  <c r="O67" i="16" s="1"/>
  <c r="O68" i="16" s="1"/>
  <c r="O69" i="16" s="1"/>
  <c r="O70" i="16" s="1"/>
  <c r="O71" i="16" s="1"/>
  <c r="O72" i="16" s="1"/>
  <c r="O73" i="16" s="1"/>
  <c r="O74" i="16" s="1"/>
  <c r="V44" i="16"/>
  <c r="AC44" i="16"/>
  <c r="AJ44" i="16"/>
  <c r="AJ45" i="16" s="1"/>
  <c r="AJ46" i="16" s="1"/>
  <c r="AJ47" i="16" s="1"/>
  <c r="AJ48" i="16" s="1"/>
  <c r="AJ49" i="16" s="1"/>
  <c r="AJ50" i="16" s="1"/>
  <c r="AJ51" i="16" s="1"/>
  <c r="AJ52" i="16" s="1"/>
  <c r="AJ53" i="16" s="1"/>
  <c r="AJ54" i="16" s="1"/>
  <c r="AJ55" i="16" s="1"/>
  <c r="AJ56" i="16" s="1"/>
  <c r="AJ57" i="16" s="1"/>
  <c r="AJ58" i="16" s="1"/>
  <c r="AJ59" i="16" s="1"/>
  <c r="AJ60" i="16" s="1"/>
  <c r="AJ61" i="16" s="1"/>
  <c r="AJ62" i="16" s="1"/>
  <c r="AJ63" i="16" s="1"/>
  <c r="AJ64" i="16" s="1"/>
  <c r="AJ65" i="16" s="1"/>
  <c r="AJ66" i="16" s="1"/>
  <c r="AJ67" i="16" s="1"/>
  <c r="AJ68" i="16" s="1"/>
  <c r="AJ69" i="16" s="1"/>
  <c r="AJ70" i="16" s="1"/>
  <c r="AJ71" i="16" s="1"/>
  <c r="AJ72" i="16" s="1"/>
  <c r="AJ73" i="16" s="1"/>
  <c r="A45" i="16"/>
  <c r="A46" i="16" s="1"/>
  <c r="A47" i="16" s="1"/>
  <c r="A48" i="16" s="1"/>
  <c r="A49" i="16" s="1"/>
  <c r="A50" i="16" s="1"/>
  <c r="A51" i="16" s="1"/>
  <c r="A52" i="16" s="1"/>
  <c r="A53" i="16" s="1"/>
  <c r="A54" i="16" s="1"/>
  <c r="A55" i="16" s="1"/>
  <c r="A56" i="16" s="1"/>
  <c r="A57" i="16" s="1"/>
  <c r="A58" i="16" s="1"/>
  <c r="A59" i="16" s="1"/>
  <c r="A60" i="16" s="1"/>
  <c r="A61" i="16" s="1"/>
  <c r="A62" i="16" s="1"/>
  <c r="A63" i="16" s="1"/>
  <c r="A64" i="16" s="1"/>
  <c r="A65" i="16" s="1"/>
  <c r="A66" i="16" s="1"/>
  <c r="A67" i="16" s="1"/>
  <c r="A68" i="16" s="1"/>
  <c r="A69" i="16" s="1"/>
  <c r="A70" i="16" s="1"/>
  <c r="A71" i="16" s="1"/>
  <c r="A72" i="16" s="1"/>
  <c r="A73" i="16" s="1"/>
  <c r="A74" i="16" s="1"/>
  <c r="M45" i="16"/>
  <c r="V45" i="16"/>
  <c r="V46" i="16" s="1"/>
  <c r="V47" i="16" s="1"/>
  <c r="V48" i="16" s="1"/>
  <c r="V49" i="16" s="1"/>
  <c r="V50" i="16" s="1"/>
  <c r="V51" i="16" s="1"/>
  <c r="V52" i="16" s="1"/>
  <c r="V53" i="16" s="1"/>
  <c r="V54" i="16" s="1"/>
  <c r="V55" i="16" s="1"/>
  <c r="V56" i="16" s="1"/>
  <c r="V57" i="16" s="1"/>
  <c r="V58" i="16" s="1"/>
  <c r="V59" i="16" s="1"/>
  <c r="V60" i="16" s="1"/>
  <c r="V61" i="16" s="1"/>
  <c r="V62" i="16" s="1"/>
  <c r="V63" i="16" s="1"/>
  <c r="V64" i="16" s="1"/>
  <c r="V65" i="16" s="1"/>
  <c r="V66" i="16" s="1"/>
  <c r="V67" i="16" s="1"/>
  <c r="V68" i="16" s="1"/>
  <c r="V69" i="16" s="1"/>
  <c r="V70" i="16" s="1"/>
  <c r="V71" i="16" s="1"/>
  <c r="V72" i="16" s="1"/>
  <c r="V73" i="16" s="1"/>
  <c r="V74" i="16" s="1"/>
  <c r="AC45" i="16"/>
  <c r="K46" i="16"/>
  <c r="AC46" i="16"/>
  <c r="AC47" i="16" s="1"/>
  <c r="AC48" i="16" s="1"/>
  <c r="AC49" i="16" s="1"/>
  <c r="AC50" i="16" s="1"/>
  <c r="AC51" i="16" s="1"/>
  <c r="AC52" i="16" s="1"/>
  <c r="AC53" i="16" s="1"/>
  <c r="AC54" i="16" s="1"/>
  <c r="AC55" i="16" s="1"/>
  <c r="AC56" i="16" s="1"/>
  <c r="AC57" i="16" s="1"/>
  <c r="AC58" i="16" s="1"/>
  <c r="AC59" i="16" s="1"/>
  <c r="AC60" i="16" s="1"/>
  <c r="AC61" i="16" s="1"/>
  <c r="AC62" i="16" s="1"/>
  <c r="AC63" i="16" s="1"/>
  <c r="AC64" i="16" s="1"/>
  <c r="AC65" i="16" s="1"/>
  <c r="AC66" i="16" s="1"/>
  <c r="AC67" i="16" s="1"/>
  <c r="AC68" i="16" s="1"/>
  <c r="AC69" i="16" s="1"/>
  <c r="AC70" i="16" s="1"/>
  <c r="AC71" i="16" s="1"/>
  <c r="C75" i="16"/>
  <c r="D75" i="16"/>
  <c r="E75" i="16"/>
  <c r="F75" i="16"/>
  <c r="J75" i="16"/>
  <c r="K75" i="16"/>
  <c r="M75" i="16"/>
  <c r="Q75" i="16"/>
  <c r="R75" i="16"/>
  <c r="S75" i="16"/>
  <c r="T75" i="16"/>
  <c r="X75" i="16"/>
  <c r="Y75" i="16"/>
  <c r="Z75" i="16"/>
  <c r="AA75" i="16"/>
  <c r="AE75" i="16"/>
  <c r="AF75" i="16"/>
  <c r="AG75" i="16"/>
  <c r="AH75" i="16"/>
  <c r="AL75" i="16"/>
  <c r="AM75" i="16"/>
  <c r="AN75" i="16"/>
  <c r="AO75" i="16"/>
  <c r="B3" i="10" l="1"/>
  <c r="B3" i="12" l="1"/>
  <c r="B4" i="12"/>
  <c r="B2" i="9"/>
  <c r="B2" i="11"/>
  <c r="B2" i="13" a="1"/>
  <c r="B2" i="13" s="1"/>
  <c r="B8" i="11"/>
  <c r="D8" i="11"/>
  <c r="D16" i="11" s="1"/>
  <c r="F8" i="11"/>
  <c r="H8" i="11"/>
  <c r="J8" i="11"/>
  <c r="B15" i="11"/>
  <c r="D15" i="11"/>
  <c r="F15" i="11"/>
  <c r="F16" i="11" s="1"/>
  <c r="H15" i="11"/>
  <c r="J15" i="11"/>
  <c r="B22" i="11"/>
  <c r="F22" i="11"/>
  <c r="J22" i="11"/>
  <c r="H16" i="11" l="1"/>
  <c r="J16" i="11"/>
  <c r="B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TLO</author>
  </authors>
  <commentList>
    <comment ref="A37" authorId="0" shapeId="0" xr:uid="{D345F8E5-C518-47B8-8B18-75CF87C5E7D1}">
      <text>
        <r>
          <rPr>
            <b/>
            <sz val="9"/>
            <color indexed="81"/>
            <rFont val="MS P ゴシック"/>
            <family val="3"/>
            <charset val="128"/>
          </rPr>
          <t>TLO:</t>
        </r>
        <r>
          <rPr>
            <sz val="9"/>
            <color indexed="81"/>
            <rFont val="MS P ゴシック"/>
            <family val="3"/>
            <charset val="128"/>
          </rPr>
          <t xml:space="preserve">
必ずしも工芸に限る必要はありません。
学歴や職歴等でご自身のこれまでの経験や実績をPRしてください。
可能な限り、学校名や会社名だけでなく、そこで得られたスキルや人脈、今後の事業展開で活用し得ること等についてもご記載ください。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<sst xmlns="http://schemas.openxmlformats.org/spreadsheetml/2006/main" count="1170" uniqueCount="223">
  <si>
    <t>代表者生年月日</t>
    <rPh sb="0" eb="3">
      <t>ダイヒョウシャ</t>
    </rPh>
    <rPh sb="3" eb="5">
      <t>セイネン</t>
    </rPh>
    <rPh sb="5" eb="7">
      <t>ガッピ</t>
    </rPh>
    <phoneticPr fontId="2"/>
  </si>
  <si>
    <t>　　年　　　月</t>
    <rPh sb="2" eb="3">
      <t>ネン</t>
    </rPh>
    <rPh sb="6" eb="7">
      <t>ガツ</t>
    </rPh>
    <phoneticPr fontId="2"/>
  </si>
  <si>
    <t>（１）入居希望者</t>
    <rPh sb="3" eb="5">
      <t>ニュウキョ</t>
    </rPh>
    <rPh sb="5" eb="8">
      <t>キボウシャ</t>
    </rPh>
    <phoneticPr fontId="2"/>
  </si>
  <si>
    <t>（２）連絡先</t>
    <rPh sb="3" eb="6">
      <t>レンラクサキ</t>
    </rPh>
    <phoneticPr fontId="2"/>
  </si>
  <si>
    <t>（２）記載内容に虚偽事項があった場合、入居を取り消されることを承諾します。</t>
  </si>
  <si>
    <t>代表者名</t>
    <rPh sb="0" eb="2">
      <t>フリガナ</t>
    </rPh>
    <phoneticPr fontId="2"/>
  </si>
  <si>
    <t>電話連絡不可の時間帯</t>
    <rPh sb="0" eb="2">
      <t>デンワ</t>
    </rPh>
    <rPh sb="2" eb="4">
      <t>レンラク</t>
    </rPh>
    <rPh sb="4" eb="6">
      <t>フカ</t>
    </rPh>
    <rPh sb="7" eb="10">
      <t>ジカンタイ</t>
    </rPh>
    <phoneticPr fontId="2"/>
  </si>
  <si>
    <t>※注：個人事業の場合、ブランド名または屋号を屋号欄にご記入下さい。</t>
  </si>
  <si>
    <t>様式１</t>
    <rPh sb="0" eb="2">
      <t>ヨウシキ</t>
    </rPh>
    <phoneticPr fontId="2"/>
  </si>
  <si>
    <t>（４）申請にあたっては、募集要項に記載されている利用条件を遵守することを約束します。</t>
    <rPh sb="12" eb="14">
      <t>ボシュウ</t>
    </rPh>
    <phoneticPr fontId="2"/>
  </si>
  <si>
    <t>（３）申請にあたっては、募集要項に記載されている応募資格を満たしています。</t>
    <rPh sb="12" eb="14">
      <t>ボシュウ</t>
    </rPh>
    <rPh sb="24" eb="26">
      <t>オウボ</t>
    </rPh>
    <phoneticPr fontId="2"/>
  </si>
  <si>
    <t>共同経営者</t>
    <rPh sb="0" eb="2">
      <t>キョウドウ</t>
    </rPh>
    <rPh sb="2" eb="4">
      <t>ケイエイ</t>
    </rPh>
    <rPh sb="4" eb="5">
      <t>シャ</t>
    </rPh>
    <phoneticPr fontId="2"/>
  </si>
  <si>
    <t>住所(所在地)：</t>
    <phoneticPr fontId="2"/>
  </si>
  <si>
    <t>会社名(屋号)：</t>
    <phoneticPr fontId="2"/>
  </si>
  <si>
    <t>※注：法人の場合、代表者の役職と氏名をご記入下さい。</t>
    <phoneticPr fontId="2"/>
  </si>
  <si>
    <t>〒　　　　　-</t>
    <phoneticPr fontId="2"/>
  </si>
  <si>
    <t>携帯</t>
    <phoneticPr fontId="2"/>
  </si>
  <si>
    <t>金融機関から</t>
    <rPh sb="0" eb="4">
      <t>キンユウキカン</t>
    </rPh>
    <phoneticPr fontId="2"/>
  </si>
  <si>
    <t>調達方法</t>
    <rPh sb="0" eb="2">
      <t>チョウタツ</t>
    </rPh>
    <rPh sb="2" eb="4">
      <t>ホウホウ</t>
    </rPh>
    <phoneticPr fontId="2"/>
  </si>
  <si>
    <t>親・兄弟・知人</t>
    <rPh sb="0" eb="1">
      <t>オヤ</t>
    </rPh>
    <rPh sb="2" eb="4">
      <t>キョウダイ</t>
    </rPh>
    <rPh sb="5" eb="7">
      <t>チジン</t>
    </rPh>
    <phoneticPr fontId="2"/>
  </si>
  <si>
    <t>借入金</t>
    <rPh sb="0" eb="3">
      <t>シャクニュウキン</t>
    </rPh>
    <phoneticPr fontId="2"/>
  </si>
  <si>
    <t>金額</t>
    <rPh sb="0" eb="2">
      <t>キンガク</t>
    </rPh>
    <phoneticPr fontId="2"/>
  </si>
  <si>
    <t>借入金　合計</t>
    <rPh sb="0" eb="3">
      <t>カリイレキン</t>
    </rPh>
    <rPh sb="4" eb="6">
      <t>ゴウケイ</t>
    </rPh>
    <phoneticPr fontId="2"/>
  </si>
  <si>
    <t>　　　　　　　　　　　　　　</t>
    <phoneticPr fontId="2"/>
  </si>
  <si>
    <t>　</t>
    <phoneticPr fontId="2"/>
  </si>
  <si>
    <t>（１）入居者選考審査者に対して、応募書類一式に記載された情報を開示することを承諾します。</t>
    <phoneticPr fontId="2"/>
  </si>
  <si>
    <t>法人設立登記日
（もしくは予定日）</t>
    <rPh sb="0" eb="2">
      <t>ホウジン</t>
    </rPh>
    <rPh sb="2" eb="4">
      <t>セツリツ</t>
    </rPh>
    <rPh sb="4" eb="6">
      <t>トウキ</t>
    </rPh>
    <rPh sb="6" eb="7">
      <t>ビ</t>
    </rPh>
    <rPh sb="13" eb="16">
      <t>ヨテイビ</t>
    </rPh>
    <phoneticPr fontId="2"/>
  </si>
  <si>
    <r>
      <t>氏</t>
    </r>
    <r>
      <rPr>
        <sz val="6"/>
        <color indexed="8"/>
        <rFont val="BIZ UD明朝 Medium"/>
        <family val="1"/>
        <charset val="128"/>
      </rPr>
      <t xml:space="preserve"> </t>
    </r>
    <r>
      <rPr>
        <sz val="10"/>
        <color indexed="8"/>
        <rFont val="BIZ UD明朝 Medium"/>
        <family val="1"/>
        <charset val="128"/>
      </rPr>
      <t>名：</t>
    </r>
    <rPh sb="0" eb="1">
      <t>シ</t>
    </rPh>
    <rPh sb="2" eb="3">
      <t>メイ</t>
    </rPh>
    <phoneticPr fontId="2"/>
  </si>
  <si>
    <t>（５）利用期間の更新ができない場合もあることを承諾したうえで、申し込みます。</t>
    <rPh sb="3" eb="5">
      <t>リヨウ</t>
    </rPh>
    <rPh sb="5" eb="7">
      <t>キカン</t>
    </rPh>
    <rPh sb="8" eb="10">
      <t>コウシン</t>
    </rPh>
    <rPh sb="15" eb="17">
      <t>バアイ</t>
    </rPh>
    <rPh sb="23" eb="25">
      <t>ショウダク</t>
    </rPh>
    <rPh sb="31" eb="32">
      <t>モウ</t>
    </rPh>
    <rPh sb="33" eb="34">
      <t>コ</t>
    </rPh>
    <phoneticPr fontId="2"/>
  </si>
  <si>
    <t>昭・平　　　年　　　月　　日　(満　　　才）</t>
    <rPh sb="0" eb="1">
      <t>アキラ</t>
    </rPh>
    <rPh sb="2" eb="3">
      <t>ヒラ</t>
    </rPh>
    <rPh sb="6" eb="7">
      <t>ネン</t>
    </rPh>
    <rPh sb="10" eb="11">
      <t>ガツ</t>
    </rPh>
    <rPh sb="13" eb="14">
      <t>ニチ</t>
    </rPh>
    <rPh sb="16" eb="17">
      <t>マン</t>
    </rPh>
    <rPh sb="20" eb="21">
      <t>サイ</t>
    </rPh>
    <phoneticPr fontId="2"/>
  </si>
  <si>
    <t>氏名　　　　　　　　　（　　才）、氏名　　　　　　　　（　　才）</t>
    <rPh sb="0" eb="2">
      <t>フリガナ</t>
    </rPh>
    <rPh sb="17" eb="19">
      <t>フリガナ</t>
    </rPh>
    <phoneticPr fontId="2"/>
  </si>
  <si>
    <t>氏名　　　　　　　　　　　　　、氏名　　　　　　　　　　　　　　　</t>
    <rPh sb="0" eb="2">
      <t>フリガナ</t>
    </rPh>
    <rPh sb="16" eb="18">
      <t>フリガナ</t>
    </rPh>
    <phoneticPr fontId="2"/>
  </si>
  <si>
    <t>おきなわ工芸の杜</t>
    <rPh sb="4" eb="6">
      <t>コウゲイ</t>
    </rPh>
    <rPh sb="7" eb="8">
      <t>モリ</t>
    </rPh>
    <phoneticPr fontId="2"/>
  </si>
  <si>
    <t>住所</t>
    <rPh sb="0" eb="2">
      <t>ジュウショ</t>
    </rPh>
    <phoneticPr fontId="2"/>
  </si>
  <si>
    <t>電話番号</t>
    <rPh sb="0" eb="2">
      <t>デンワ</t>
    </rPh>
    <rPh sb="2" eb="4">
      <t>バンゴウ</t>
    </rPh>
    <phoneticPr fontId="2"/>
  </si>
  <si>
    <t>E-mail</t>
    <phoneticPr fontId="2"/>
  </si>
  <si>
    <t>氏名</t>
    <rPh sb="0" eb="2">
      <t>フリガナ</t>
    </rPh>
    <phoneticPr fontId="2"/>
  </si>
  <si>
    <t>職業</t>
    <rPh sb="0" eb="2">
      <t>ショクギョウ</t>
    </rPh>
    <phoneticPr fontId="2"/>
  </si>
  <si>
    <t>申請者との関係</t>
    <rPh sb="0" eb="3">
      <t>シンセイシャ</t>
    </rPh>
    <rPh sb="5" eb="7">
      <t>カンケイ</t>
    </rPh>
    <phoneticPr fontId="2"/>
  </si>
  <si>
    <t>　　館長　殿</t>
    <rPh sb="2" eb="4">
      <t>カンチョウ</t>
    </rPh>
    <phoneticPr fontId="2"/>
  </si>
  <si>
    <r>
      <rPr>
        <sz val="10"/>
        <color indexed="8"/>
        <rFont val="ＭＳ Ｐゴシック"/>
        <family val="3"/>
        <charset val="128"/>
      </rPr>
      <t>ﾌﾘｶﾞﾅ</t>
    </r>
    <r>
      <rPr>
        <sz val="10"/>
        <color indexed="8"/>
        <rFont val="BIZ UD明朝 Medium"/>
        <family val="1"/>
        <charset val="128"/>
      </rPr>
      <t xml:space="preserve">
E-mail</t>
    </r>
    <phoneticPr fontId="2"/>
  </si>
  <si>
    <t>受賞歴や展示会出展歴など</t>
    <rPh sb="0" eb="3">
      <t>ジュショウレキ</t>
    </rPh>
    <rPh sb="4" eb="7">
      <t>テンジカイ</t>
    </rPh>
    <rPh sb="7" eb="10">
      <t>シュッテンレキ</t>
    </rPh>
    <phoneticPr fontId="2"/>
  </si>
  <si>
    <t>（１）沖縄県内の工芸産業への貢献
おきなわ工芸の杜における活動や事業が県内の工芸産業にどう貢献するのか記載して下さい。</t>
    <rPh sb="3" eb="5">
      <t>オキナワ</t>
    </rPh>
    <rPh sb="5" eb="7">
      <t>ケンナイ</t>
    </rPh>
    <rPh sb="8" eb="10">
      <t>コウゲイ</t>
    </rPh>
    <rPh sb="10" eb="12">
      <t>サンギョウ</t>
    </rPh>
    <rPh sb="14" eb="16">
      <t>コウケン</t>
    </rPh>
    <rPh sb="22" eb="24">
      <t>コウゲイ</t>
    </rPh>
    <rPh sb="25" eb="26">
      <t>モリ</t>
    </rPh>
    <rPh sb="30" eb="32">
      <t>カツドウ</t>
    </rPh>
    <rPh sb="33" eb="35">
      <t>ジギョウ</t>
    </rPh>
    <rPh sb="36" eb="38">
      <t>ケンナイ</t>
    </rPh>
    <rPh sb="39" eb="41">
      <t>コウゲイ</t>
    </rPh>
    <rPh sb="41" eb="43">
      <t>サンギョウ</t>
    </rPh>
    <rPh sb="46" eb="48">
      <t>コウケン</t>
    </rPh>
    <rPh sb="52" eb="54">
      <t>キサイ</t>
    </rPh>
    <rPh sb="56" eb="57">
      <t>クダ</t>
    </rPh>
    <phoneticPr fontId="2"/>
  </si>
  <si>
    <t>（３）沖縄県内での事業継続について
おきなわ工芸の杜を出たあと、沖縄県内で事業を継続していくのか、県外での事業を見据えているのかについて記載して下さい。</t>
    <rPh sb="3" eb="5">
      <t>オキナワ</t>
    </rPh>
    <rPh sb="5" eb="7">
      <t>ケンナイ</t>
    </rPh>
    <rPh sb="9" eb="13">
      <t>ジギョウケイゾク</t>
    </rPh>
    <rPh sb="23" eb="25">
      <t>コウゲイ</t>
    </rPh>
    <rPh sb="26" eb="27">
      <t>モリ</t>
    </rPh>
    <rPh sb="28" eb="29">
      <t>デ</t>
    </rPh>
    <rPh sb="33" eb="35">
      <t>オキナワ</t>
    </rPh>
    <rPh sb="35" eb="37">
      <t>ケンナイ</t>
    </rPh>
    <rPh sb="38" eb="40">
      <t>ジギョウ</t>
    </rPh>
    <rPh sb="41" eb="43">
      <t>ケイゾク</t>
    </rPh>
    <rPh sb="50" eb="52">
      <t>ケンガイ</t>
    </rPh>
    <rPh sb="54" eb="56">
      <t>ジギョウ</t>
    </rPh>
    <rPh sb="57" eb="59">
      <t>ミス</t>
    </rPh>
    <rPh sb="69" eb="71">
      <t>キサイ</t>
    </rPh>
    <rPh sb="73" eb="74">
      <t>クダ</t>
    </rPh>
    <phoneticPr fontId="2"/>
  </si>
  <si>
    <t>会社名（屋号）：</t>
    <rPh sb="0" eb="3">
      <t>カイシャメイ</t>
    </rPh>
    <rPh sb="4" eb="6">
      <t>ヤゴウ</t>
    </rPh>
    <phoneticPr fontId="2"/>
  </si>
  <si>
    <t>（２）おきなわ工芸の杜利用者への貢献
おきなわ工芸の杜や他の貸し工房入居者、共同工房利用者、来館者（県民、観光客など）に貢献できる内容を記載して下さい。</t>
    <rPh sb="7" eb="9">
      <t>コウゲイ</t>
    </rPh>
    <rPh sb="10" eb="11">
      <t>モリ</t>
    </rPh>
    <rPh sb="11" eb="14">
      <t>リヨウシャ</t>
    </rPh>
    <rPh sb="16" eb="18">
      <t>コウケン</t>
    </rPh>
    <rPh sb="24" eb="26">
      <t>コウゲイ</t>
    </rPh>
    <rPh sb="27" eb="28">
      <t>モリ</t>
    </rPh>
    <rPh sb="29" eb="30">
      <t>タ</t>
    </rPh>
    <rPh sb="35" eb="38">
      <t>ニュウキョシャ</t>
    </rPh>
    <rPh sb="39" eb="41">
      <t>キョウドウ</t>
    </rPh>
    <rPh sb="41" eb="43">
      <t>コウボウ</t>
    </rPh>
    <rPh sb="43" eb="46">
      <t>リヨウシャ</t>
    </rPh>
    <rPh sb="47" eb="50">
      <t>ライカンシャ</t>
    </rPh>
    <rPh sb="51" eb="53">
      <t>ケンミン</t>
    </rPh>
    <rPh sb="54" eb="57">
      <t>カンコウキャク</t>
    </rPh>
    <rPh sb="61" eb="63">
      <t>コウケン</t>
    </rPh>
    <rPh sb="66" eb="68">
      <t>ナイヨウ</t>
    </rPh>
    <rPh sb="69" eb="71">
      <t>キサイ</t>
    </rPh>
    <rPh sb="73" eb="74">
      <t>クダ</t>
    </rPh>
    <phoneticPr fontId="2"/>
  </si>
  <si>
    <t>代表者役職：</t>
    <phoneticPr fontId="2"/>
  </si>
  <si>
    <t>⑤材料・資材代</t>
    <rPh sb="4" eb="6">
      <t>シザイ</t>
    </rPh>
    <phoneticPr fontId="2"/>
  </si>
  <si>
    <t>⑥外注・加工費</t>
    <phoneticPr fontId="2"/>
  </si>
  <si>
    <t>⑨設備費</t>
    <rPh sb="1" eb="4">
      <t>セツビヒ</t>
    </rPh>
    <phoneticPr fontId="2"/>
  </si>
  <si>
    <t>⑩開発費</t>
    <rPh sb="1" eb="3">
      <t>カイハツ</t>
    </rPh>
    <rPh sb="3" eb="4">
      <t>ヒ</t>
    </rPh>
    <phoneticPr fontId="2"/>
  </si>
  <si>
    <t>設備資金　⑨</t>
    <rPh sb="0" eb="2">
      <t>セツビ</t>
    </rPh>
    <rPh sb="2" eb="4">
      <t>シキン</t>
    </rPh>
    <phoneticPr fontId="2"/>
  </si>
  <si>
    <t>開発資金　⑩</t>
    <phoneticPr fontId="2"/>
  </si>
  <si>
    <r>
      <t xml:space="preserve">⑧給与・人件費 </t>
    </r>
    <r>
      <rPr>
        <b/>
        <sz val="9"/>
        <color indexed="8"/>
        <rFont val="BIZ UD明朝 Medium"/>
        <family val="1"/>
        <charset val="128"/>
      </rPr>
      <t>※2</t>
    </r>
    <phoneticPr fontId="2"/>
  </si>
  <si>
    <t>※3：運転資金：日常の経営のために必要な資金　a事業が軌道に乗るまでに必要な経費や仕入れのための資金。
　　　b仕入れが先、売上が後になる場合の立替費用。c在庫を持っておくための費用など。</t>
    <rPh sb="3" eb="5">
      <t>ウンテン</t>
    </rPh>
    <rPh sb="5" eb="7">
      <t>シキン</t>
    </rPh>
    <rPh sb="8" eb="10">
      <t>ニチジョウ</t>
    </rPh>
    <rPh sb="11" eb="13">
      <t>ケイエイ</t>
    </rPh>
    <rPh sb="17" eb="19">
      <t>ヒツヨウ</t>
    </rPh>
    <rPh sb="20" eb="22">
      <t>シキン</t>
    </rPh>
    <rPh sb="24" eb="26">
      <t>ジギョウ</t>
    </rPh>
    <rPh sb="27" eb="29">
      <t>キドウ</t>
    </rPh>
    <rPh sb="30" eb="31">
      <t>ノ</t>
    </rPh>
    <rPh sb="35" eb="37">
      <t>ヒツヨウ</t>
    </rPh>
    <rPh sb="38" eb="40">
      <t>ケイヒ</t>
    </rPh>
    <rPh sb="41" eb="43">
      <t>シイ</t>
    </rPh>
    <rPh sb="48" eb="50">
      <t>シキン</t>
    </rPh>
    <rPh sb="56" eb="58">
      <t>シイ</t>
    </rPh>
    <rPh sb="60" eb="61">
      <t>サキ</t>
    </rPh>
    <rPh sb="62" eb="64">
      <t>ウリアゲ</t>
    </rPh>
    <rPh sb="65" eb="66">
      <t>アト</t>
    </rPh>
    <rPh sb="69" eb="71">
      <t>バアイ</t>
    </rPh>
    <rPh sb="72" eb="74">
      <t>タテカエ</t>
    </rPh>
    <rPh sb="74" eb="76">
      <t>ヒヨウ</t>
    </rPh>
    <rPh sb="78" eb="80">
      <t>ザイコ</t>
    </rPh>
    <rPh sb="81" eb="82">
      <t>モ</t>
    </rPh>
    <rPh sb="89" eb="91">
      <t>ヒヨウ</t>
    </rPh>
    <phoneticPr fontId="2"/>
  </si>
  <si>
    <r>
      <t>運転資金　</t>
    </r>
    <r>
      <rPr>
        <sz val="9"/>
        <rFont val="BIZ UD明朝 Medium"/>
        <family val="1"/>
        <charset val="128"/>
      </rPr>
      <t>※3</t>
    </r>
    <phoneticPr fontId="2"/>
  </si>
  <si>
    <t>自己資金</t>
    <rPh sb="0" eb="4">
      <t>ジコシキン</t>
    </rPh>
    <phoneticPr fontId="2"/>
  </si>
  <si>
    <t>自己資金・貯金</t>
    <rPh sb="0" eb="4">
      <t>ジコシキン</t>
    </rPh>
    <rPh sb="5" eb="7">
      <t>チョキン</t>
    </rPh>
    <phoneticPr fontId="2"/>
  </si>
  <si>
    <t>アルバイト</t>
    <phoneticPr fontId="2"/>
  </si>
  <si>
    <t>千円</t>
    <rPh sb="0" eb="2">
      <t>センエン</t>
    </rPh>
    <phoneticPr fontId="2"/>
  </si>
  <si>
    <t>※電子ファイルでの提出必須</t>
    <rPh sb="1" eb="3">
      <t>デンシ</t>
    </rPh>
    <rPh sb="9" eb="11">
      <t>テイシュツ</t>
    </rPh>
    <rPh sb="11" eb="13">
      <t>ヒッス</t>
    </rPh>
    <phoneticPr fontId="2"/>
  </si>
  <si>
    <t>特　徴：
強　み：
価　格：
生産量：
その他：</t>
    <rPh sb="0" eb="1">
      <t>トク</t>
    </rPh>
    <rPh sb="2" eb="3">
      <t>チョウ</t>
    </rPh>
    <rPh sb="5" eb="6">
      <t>ツヨ</t>
    </rPh>
    <rPh sb="10" eb="11">
      <t>アタイ</t>
    </rPh>
    <rPh sb="12" eb="13">
      <t>カク</t>
    </rPh>
    <rPh sb="15" eb="18">
      <t>セイサンリョウ</t>
    </rPh>
    <rPh sb="22" eb="23">
      <t>タ</t>
    </rPh>
    <phoneticPr fontId="2"/>
  </si>
  <si>
    <t>販売場所：
卸　先　：</t>
    <rPh sb="0" eb="4">
      <t>ハンバイバショ</t>
    </rPh>
    <rPh sb="6" eb="7">
      <t>オロシ</t>
    </rPh>
    <rPh sb="8" eb="9">
      <t>サキ</t>
    </rPh>
    <phoneticPr fontId="2"/>
  </si>
  <si>
    <t>おきなわ工芸の杜　貸し工房　入居申込書</t>
    <rPh sb="4" eb="6">
      <t>コウゲイ</t>
    </rPh>
    <rPh sb="7" eb="8">
      <t>モリ</t>
    </rPh>
    <rPh sb="9" eb="10">
      <t>カ</t>
    </rPh>
    <rPh sb="11" eb="13">
      <t>コウボウ</t>
    </rPh>
    <phoneticPr fontId="2"/>
  </si>
  <si>
    <t>おきなわ工芸の杜貸し工房への入居を希望しますので、関係書類を添えて申し込みます。</t>
    <rPh sb="4" eb="6">
      <t>コウゲイ</t>
    </rPh>
    <rPh sb="7" eb="8">
      <t>モリ</t>
    </rPh>
    <rPh sb="8" eb="9">
      <t>カ</t>
    </rPh>
    <rPh sb="10" eb="12">
      <t>コウボウ</t>
    </rPh>
    <rPh sb="14" eb="16">
      <t>ニュウキョ</t>
    </rPh>
    <rPh sb="17" eb="19">
      <t>キボウ</t>
    </rPh>
    <rPh sb="33" eb="34">
      <t>モウ</t>
    </rPh>
    <rPh sb="35" eb="36">
      <t>コ</t>
    </rPh>
    <phoneticPr fontId="2"/>
  </si>
  <si>
    <t>※必要に応じて枠を増やして作成してください。</t>
    <rPh sb="1" eb="3">
      <t>ヒツヨウ</t>
    </rPh>
    <rPh sb="4" eb="5">
      <t>オウ</t>
    </rPh>
    <rPh sb="9" eb="10">
      <t>フ</t>
    </rPh>
    <rPh sb="13" eb="15">
      <t>サクセイ</t>
    </rPh>
    <phoneticPr fontId="2"/>
  </si>
  <si>
    <t>取り組み内容</t>
    <rPh sb="0" eb="1">
      <t>ト</t>
    </rPh>
    <rPh sb="2" eb="3">
      <t>ク</t>
    </rPh>
    <rPh sb="4" eb="6">
      <t>ナイヨウ</t>
    </rPh>
    <phoneticPr fontId="2"/>
  </si>
  <si>
    <t>会社名（工房名）：</t>
    <rPh sb="0" eb="3">
      <t>カイシャメイ</t>
    </rPh>
    <rPh sb="4" eb="6">
      <t>コウボウ</t>
    </rPh>
    <rPh sb="6" eb="7">
      <t>メイ</t>
    </rPh>
    <phoneticPr fontId="2"/>
  </si>
  <si>
    <t>様式４　事業計画書（事業スケジュール）</t>
    <rPh sb="0" eb="2">
      <t>ヨウシキ</t>
    </rPh>
    <rPh sb="4" eb="9">
      <t>ジギョウケイカクショ</t>
    </rPh>
    <rPh sb="10" eb="12">
      <t>ジギョウ</t>
    </rPh>
    <phoneticPr fontId="2"/>
  </si>
  <si>
    <t>※2：個人事業の場合、従業員、パート、アルバイトの給与を⑧給与人件費に記載。代表者の給与は記載しません。
　　法人の場合は従業員、パート、アルバイト、代表者の給与を⑧給与人件費に記載して下さい。</t>
    <rPh sb="11" eb="14">
      <t>ジュウギョウイン</t>
    </rPh>
    <rPh sb="35" eb="37">
      <t>キサイ</t>
    </rPh>
    <rPh sb="45" eb="47">
      <t>キサイ</t>
    </rPh>
    <rPh sb="55" eb="57">
      <t>ホウジン</t>
    </rPh>
    <rPh sb="58" eb="60">
      <t>バアイ</t>
    </rPh>
    <rPh sb="61" eb="64">
      <t>ジュウギョウイン</t>
    </rPh>
    <rPh sb="75" eb="78">
      <t>ダイヒョウシャ</t>
    </rPh>
    <rPh sb="79" eb="81">
      <t>キュウヨ</t>
    </rPh>
    <rPh sb="89" eb="91">
      <t>キサイ</t>
    </rPh>
    <rPh sb="93" eb="94">
      <t>クダ</t>
    </rPh>
    <phoneticPr fontId="2"/>
  </si>
  <si>
    <t>※1：販売管理費：家賃、販促費、広告宣伝費、荷造運賃、賃借料、福利厚生費、リース代、通信費、旅費、資料図書費、サンプル購入費、保険料、水道光熱費、消耗品費、交際費等。</t>
    <rPh sb="9" eb="11">
      <t>ヤチン</t>
    </rPh>
    <rPh sb="14" eb="15">
      <t>ヒ</t>
    </rPh>
    <rPh sb="18" eb="21">
      <t>センデンヒ</t>
    </rPh>
    <rPh sb="29" eb="30">
      <t>リョウ</t>
    </rPh>
    <rPh sb="35" eb="36">
      <t>ヒ</t>
    </rPh>
    <rPh sb="40" eb="41">
      <t>ダイ</t>
    </rPh>
    <rPh sb="44" eb="45">
      <t>ヒ</t>
    </rPh>
    <phoneticPr fontId="2"/>
  </si>
  <si>
    <t>自己資金合計</t>
    <rPh sb="0" eb="2">
      <t>ジコ</t>
    </rPh>
    <rPh sb="2" eb="4">
      <t>シキン</t>
    </rPh>
    <rPh sb="4" eb="6">
      <t>ゴウケイ</t>
    </rPh>
    <phoneticPr fontId="2"/>
  </si>
  <si>
    <t>初年度に必要な資金　合計</t>
    <rPh sb="0" eb="3">
      <t>ショネンド</t>
    </rPh>
    <rPh sb="4" eb="6">
      <t>ヒツヨウ</t>
    </rPh>
    <rPh sb="7" eb="9">
      <t>シキン</t>
    </rPh>
    <rPh sb="10" eb="12">
      <t>ゴウケイ</t>
    </rPh>
    <phoneticPr fontId="2"/>
  </si>
  <si>
    <t>入居後初年度に必要な事業資金</t>
    <rPh sb="0" eb="3">
      <t>ニュウキョゴ</t>
    </rPh>
    <rPh sb="3" eb="6">
      <t>ショネンド</t>
    </rPh>
    <rPh sb="7" eb="9">
      <t>ヒツヨウ</t>
    </rPh>
    <rPh sb="10" eb="12">
      <t>ジギョウ</t>
    </rPh>
    <rPh sb="12" eb="14">
      <t>シキン</t>
    </rPh>
    <phoneticPr fontId="2"/>
  </si>
  <si>
    <r>
      <t>⑫利益
　④</t>
    </r>
    <r>
      <rPr>
        <sz val="9"/>
        <color indexed="8"/>
        <rFont val="BIZ UD明朝 Medium"/>
        <family val="1"/>
        <charset val="128"/>
      </rPr>
      <t>－⑪</t>
    </r>
    <phoneticPr fontId="2"/>
  </si>
  <si>
    <r>
      <t>⑪経費合計
　</t>
    </r>
    <r>
      <rPr>
        <sz val="9"/>
        <color indexed="8"/>
        <rFont val="BIZ UD明朝 Medium"/>
        <family val="1"/>
        <charset val="128"/>
      </rPr>
      <t>⑤＋⑥＋⑦＋⑧＋⑨＋⑩</t>
    </r>
    <rPh sb="1" eb="3">
      <t>ケイヒ</t>
    </rPh>
    <rPh sb="3" eb="5">
      <t>ゴウケイ</t>
    </rPh>
    <phoneticPr fontId="2"/>
  </si>
  <si>
    <r>
      <t xml:space="preserve">⑦販売管理費 </t>
    </r>
    <r>
      <rPr>
        <b/>
        <sz val="9"/>
        <color indexed="8"/>
        <rFont val="BIZ UD明朝 Medium"/>
        <family val="1"/>
        <charset val="128"/>
      </rPr>
      <t>※1</t>
    </r>
    <phoneticPr fontId="2"/>
  </si>
  <si>
    <r>
      <t>④売上額合計
　</t>
    </r>
    <r>
      <rPr>
        <sz val="8"/>
        <color indexed="8"/>
        <rFont val="BIZ UD明朝 Medium"/>
        <family val="1"/>
        <charset val="128"/>
      </rPr>
      <t>①＋②＋③</t>
    </r>
    <rPh sb="1" eb="3">
      <t>ウリアゲ</t>
    </rPh>
    <rPh sb="3" eb="4">
      <t>ガク</t>
    </rPh>
    <rPh sb="4" eb="6">
      <t>ゴウケイ</t>
    </rPh>
    <phoneticPr fontId="2"/>
  </si>
  <si>
    <t>③ワークショップ等</t>
    <rPh sb="8" eb="9">
      <t>トウ</t>
    </rPh>
    <phoneticPr fontId="2"/>
  </si>
  <si>
    <r>
      <rPr>
        <sz val="10.5"/>
        <color indexed="8"/>
        <rFont val="BIZ UD明朝 Medium"/>
        <family val="1"/>
        <charset val="128"/>
      </rPr>
      <t>②</t>
    </r>
    <r>
      <rPr>
        <sz val="10.5"/>
        <color indexed="8"/>
        <rFont val="BIZ UD明朝 Medium"/>
        <family val="1"/>
        <charset val="128"/>
      </rPr>
      <t>商品売上（卸）</t>
    </r>
    <rPh sb="1" eb="3">
      <t>ショウヒン</t>
    </rPh>
    <rPh sb="3" eb="5">
      <t>ウリア</t>
    </rPh>
    <rPh sb="6" eb="7">
      <t>オロシ</t>
    </rPh>
    <phoneticPr fontId="2"/>
  </si>
  <si>
    <t>①商品売上（直販）</t>
    <rPh sb="1" eb="3">
      <t>ショウヒン</t>
    </rPh>
    <rPh sb="3" eb="5">
      <t>ウリア</t>
    </rPh>
    <phoneticPr fontId="2"/>
  </si>
  <si>
    <t>入居後の目標</t>
    <rPh sb="0" eb="2">
      <t>ニュウキョ</t>
    </rPh>
    <rPh sb="2" eb="3">
      <t>ゴ</t>
    </rPh>
    <rPh sb="4" eb="6">
      <t>モクヒョウ</t>
    </rPh>
    <phoneticPr fontId="2"/>
  </si>
  <si>
    <t>本年度見込</t>
    <rPh sb="0" eb="3">
      <t>ホンネンド</t>
    </rPh>
    <rPh sb="3" eb="5">
      <t>ミコミ</t>
    </rPh>
    <phoneticPr fontId="2"/>
  </si>
  <si>
    <t>昨年度実績</t>
    <rPh sb="0" eb="3">
      <t>サクネンド</t>
    </rPh>
    <rPh sb="3" eb="5">
      <t>ジッセキ</t>
    </rPh>
    <phoneticPr fontId="2"/>
  </si>
  <si>
    <t>様式５：収支計画書</t>
    <rPh sb="0" eb="2">
      <t>ヨウシキ</t>
    </rPh>
    <rPh sb="4" eb="6">
      <t>シュウシ</t>
    </rPh>
    <rPh sb="6" eb="8">
      <t>ケイカク</t>
    </rPh>
    <rPh sb="8" eb="9">
      <t>ショ</t>
    </rPh>
    <phoneticPr fontId="2"/>
  </si>
  <si>
    <t>※必要に応じて枠の幅を変更して各項目を埋めてください。</t>
    <phoneticPr fontId="2"/>
  </si>
  <si>
    <t>※必要に応じて枠の幅を変更して各項目を埋めてください。</t>
    <rPh sb="7" eb="8">
      <t>ワク</t>
    </rPh>
    <rPh sb="9" eb="10">
      <t>ハバ</t>
    </rPh>
    <phoneticPr fontId="2"/>
  </si>
  <si>
    <r>
      <t>配偶者　有・無　扶養家族数（含配偶者）</t>
    </r>
    <r>
      <rPr>
        <u/>
        <sz val="11"/>
        <color indexed="8"/>
        <rFont val="BIZ UD明朝 Medium"/>
        <family val="1"/>
        <charset val="128"/>
      </rPr>
      <t>　　人</t>
    </r>
    <r>
      <rPr>
        <sz val="11"/>
        <color indexed="8"/>
        <rFont val="BIZ UD明朝 Medium"/>
        <family val="1"/>
        <charset val="128"/>
      </rPr>
      <t>　家族と同居　有・無</t>
    </r>
    <rPh sb="8" eb="12">
      <t>フヨウカゾク</t>
    </rPh>
    <rPh sb="12" eb="13">
      <t>スウ</t>
    </rPh>
    <rPh sb="14" eb="15">
      <t>ガン</t>
    </rPh>
    <rPh sb="15" eb="18">
      <t>ハイグウシャ</t>
    </rPh>
    <rPh sb="21" eb="22">
      <t>ニン</t>
    </rPh>
    <rPh sb="23" eb="25">
      <t>カゾク</t>
    </rPh>
    <rPh sb="26" eb="28">
      <t>ドウキョ</t>
    </rPh>
    <rPh sb="29" eb="30">
      <t>タモツ</t>
    </rPh>
    <rPh sb="31" eb="32">
      <t>ム</t>
    </rPh>
    <phoneticPr fontId="2"/>
  </si>
  <si>
    <t>扶養家族など　</t>
    <rPh sb="0" eb="2">
      <t>フヨウ</t>
    </rPh>
    <rPh sb="2" eb="4">
      <t>カゾク</t>
    </rPh>
    <phoneticPr fontId="2"/>
  </si>
  <si>
    <t>自己紹介
アピールポイント等</t>
    <rPh sb="0" eb="2">
      <t>ジコ</t>
    </rPh>
    <rPh sb="2" eb="4">
      <t>ショウカイ</t>
    </rPh>
    <rPh sb="13" eb="14">
      <t>ナド</t>
    </rPh>
    <phoneticPr fontId="2"/>
  </si>
  <si>
    <t>苦手な業務</t>
    <rPh sb="0" eb="2">
      <t>ニガテ</t>
    </rPh>
    <rPh sb="3" eb="5">
      <t>ギョウム</t>
    </rPh>
    <phoneticPr fontId="2"/>
  </si>
  <si>
    <t>得意な業務</t>
    <rPh sb="0" eb="2">
      <t>トクイ</t>
    </rPh>
    <rPh sb="3" eb="5">
      <t>ギョウム</t>
    </rPh>
    <phoneticPr fontId="2"/>
  </si>
  <si>
    <t>氏名</t>
    <rPh sb="0" eb="2">
      <t>シメイ</t>
    </rPh>
    <phoneticPr fontId="2"/>
  </si>
  <si>
    <t>保証人
（申請者が法人の場合は不要）</t>
    <rPh sb="0" eb="3">
      <t>ホショウニン</t>
    </rPh>
    <rPh sb="5" eb="8">
      <t>シンセイシャ</t>
    </rPh>
    <rPh sb="9" eb="11">
      <t>ホウジン</t>
    </rPh>
    <rPh sb="12" eb="14">
      <t>バアイ</t>
    </rPh>
    <rPh sb="15" eb="17">
      <t>フヨウ</t>
    </rPh>
    <phoneticPr fontId="2"/>
  </si>
  <si>
    <t>FAX</t>
    <phoneticPr fontId="2"/>
  </si>
  <si>
    <t>TEL</t>
    <phoneticPr fontId="2"/>
  </si>
  <si>
    <t>　・自宅兼用（賃貸・所有・その他）　　・独立した場所（賃貸・所有・その他）</t>
    <rPh sb="2" eb="4">
      <t>ジタク</t>
    </rPh>
    <rPh sb="4" eb="6">
      <t>ケニョウ</t>
    </rPh>
    <rPh sb="7" eb="9">
      <t>チンタイ</t>
    </rPh>
    <rPh sb="10" eb="12">
      <t>ショユウ</t>
    </rPh>
    <rPh sb="15" eb="16">
      <t>ホカ</t>
    </rPh>
    <rPh sb="20" eb="22">
      <t>ドクリツ</t>
    </rPh>
    <rPh sb="24" eb="26">
      <t>バショ</t>
    </rPh>
    <rPh sb="27" eb="29">
      <t>チンタイ</t>
    </rPh>
    <rPh sb="30" eb="32">
      <t>ショユウ</t>
    </rPh>
    <rPh sb="35" eb="36">
      <t>ホカ</t>
    </rPh>
    <phoneticPr fontId="2"/>
  </si>
  <si>
    <t>現在の事務所・工房</t>
    <rPh sb="0" eb="2">
      <t>ゲンザイ</t>
    </rPh>
    <rPh sb="3" eb="6">
      <t>ジムショ</t>
    </rPh>
    <rPh sb="7" eb="9">
      <t>コウボウ</t>
    </rPh>
    <phoneticPr fontId="2"/>
  </si>
  <si>
    <t>　　　　年　　　月　　　日　　資本金　　　万円（登記済・登記予定）</t>
    <rPh sb="4" eb="5">
      <t>ネン</t>
    </rPh>
    <rPh sb="8" eb="9">
      <t>ガツ</t>
    </rPh>
    <rPh sb="12" eb="13">
      <t>ニチ</t>
    </rPh>
    <rPh sb="15" eb="18">
      <t>シホンキン</t>
    </rPh>
    <rPh sb="21" eb="23">
      <t>マンエン</t>
    </rPh>
    <rPh sb="24" eb="27">
      <t>トウキズミ</t>
    </rPh>
    <rPh sb="28" eb="30">
      <t>トウキ</t>
    </rPh>
    <rPh sb="30" eb="32">
      <t>ヨテイ</t>
    </rPh>
    <phoneticPr fontId="2"/>
  </si>
  <si>
    <t>　　　　年　　月頃</t>
    <phoneticPr fontId="2"/>
  </si>
  <si>
    <t>未創業の場合　創業予定時期</t>
    <rPh sb="0" eb="3">
      <t>ミソウギョウ</t>
    </rPh>
    <rPh sb="4" eb="6">
      <t>バアイ</t>
    </rPh>
    <rPh sb="7" eb="9">
      <t>ソウギョウ</t>
    </rPh>
    <phoneticPr fontId="2"/>
  </si>
  <si>
    <t>　・無職　　・その他（　　　　）</t>
    <rPh sb="2" eb="4">
      <t>ムショク</t>
    </rPh>
    <rPh sb="9" eb="10">
      <t>タ</t>
    </rPh>
    <phoneticPr fontId="2"/>
  </si>
  <si>
    <t>　・就学中　　・就職中（勤務先：　　　　　　　　　部署：　　　　　　　　）</t>
    <rPh sb="2" eb="5">
      <t>シュウガクチュウ</t>
    </rPh>
    <rPh sb="8" eb="10">
      <t>シュウショク</t>
    </rPh>
    <rPh sb="10" eb="11">
      <t>チュウ</t>
    </rPh>
    <rPh sb="12" eb="15">
      <t>キンムサキ</t>
    </rPh>
    <rPh sb="25" eb="27">
      <t>ブショ</t>
    </rPh>
    <phoneticPr fontId="2"/>
  </si>
  <si>
    <t>未創業の場合　現在の状況</t>
    <rPh sb="0" eb="3">
      <t>ミソウギョウ</t>
    </rPh>
    <rPh sb="4" eb="6">
      <t>バアイ</t>
    </rPh>
    <rPh sb="7" eb="9">
      <t>ゲンザイ</t>
    </rPh>
    <rPh sb="10" eb="12">
      <t>ジョウキョウ</t>
    </rPh>
    <phoneticPr fontId="2"/>
  </si>
  <si>
    <t>　　　　年　　　　月　　　　日　　</t>
    <phoneticPr fontId="2"/>
  </si>
  <si>
    <t>事業の開始年月日</t>
    <rPh sb="0" eb="2">
      <t>ジギョウ</t>
    </rPh>
    <rPh sb="3" eb="5">
      <t>カイシ</t>
    </rPh>
    <rPh sb="5" eb="8">
      <t>ネンガッピ</t>
    </rPh>
    <phoneticPr fontId="2"/>
  </si>
  <si>
    <t>社員・スタッフ等の入居者名</t>
    <rPh sb="0" eb="2">
      <t>シャイン</t>
    </rPh>
    <rPh sb="7" eb="8">
      <t>ナド</t>
    </rPh>
    <rPh sb="9" eb="11">
      <t>ニュウキョ</t>
    </rPh>
    <rPh sb="11" eb="12">
      <t>シャ</t>
    </rPh>
    <rPh sb="12" eb="13">
      <t>メイ</t>
    </rPh>
    <phoneticPr fontId="2"/>
  </si>
  <si>
    <t>会社名（工房名）</t>
    <rPh sb="0" eb="3">
      <t>フリガナ</t>
    </rPh>
    <phoneticPr fontId="2"/>
  </si>
  <si>
    <t>様式２　基本情報</t>
    <rPh sb="0" eb="2">
      <t>ヨウシキ</t>
    </rPh>
    <rPh sb="4" eb="8">
      <t>キホンジョウホウ</t>
    </rPh>
    <phoneticPr fontId="2"/>
  </si>
  <si>
    <t>（５）事業の課題</t>
    <phoneticPr fontId="2"/>
  </si>
  <si>
    <r>
      <t xml:space="preserve">（４）５年後の目標
</t>
    </r>
    <r>
      <rPr>
        <sz val="10"/>
        <color indexed="8"/>
        <rFont val="BIZ UD明朝 Medium"/>
        <family val="1"/>
        <charset val="128"/>
      </rPr>
      <t>ビジョン、売上目標、取引店舗数、固定客数、手取り収入などの数値目標</t>
    </r>
    <rPh sb="4" eb="6">
      <t>ネンゴ</t>
    </rPh>
    <rPh sb="15" eb="17">
      <t>ウリアゲ</t>
    </rPh>
    <rPh sb="17" eb="19">
      <t>モクヒョウ</t>
    </rPh>
    <rPh sb="20" eb="22">
      <t>トリヒキ</t>
    </rPh>
    <rPh sb="22" eb="24">
      <t>テンポ</t>
    </rPh>
    <rPh sb="24" eb="25">
      <t>スウ</t>
    </rPh>
    <rPh sb="26" eb="30">
      <t>コテイキャクスウ</t>
    </rPh>
    <rPh sb="31" eb="33">
      <t>テド</t>
    </rPh>
    <rPh sb="34" eb="36">
      <t>シュウニュウ</t>
    </rPh>
    <rPh sb="39" eb="41">
      <t>スウチ</t>
    </rPh>
    <rPh sb="41" eb="43">
      <t>モクヒョウ</t>
    </rPh>
    <phoneticPr fontId="2"/>
  </si>
  <si>
    <t>④販売促進、広告、情報発信などの取り組み</t>
    <rPh sb="1" eb="5">
      <t>ハンバイソクシン</t>
    </rPh>
    <rPh sb="6" eb="8">
      <t>コウコク</t>
    </rPh>
    <rPh sb="9" eb="13">
      <t>ジョウホウハッシン</t>
    </rPh>
    <rPh sb="16" eb="17">
      <t>ト</t>
    </rPh>
    <rPh sb="18" eb="19">
      <t>ク</t>
    </rPh>
    <phoneticPr fontId="2"/>
  </si>
  <si>
    <t>③販売場所・卸し先、仕入先</t>
    <rPh sb="1" eb="3">
      <t>ハンバイ</t>
    </rPh>
    <rPh sb="3" eb="5">
      <t>バショ</t>
    </rPh>
    <rPh sb="6" eb="7">
      <t>オロ</t>
    </rPh>
    <rPh sb="8" eb="9">
      <t>サキ</t>
    </rPh>
    <rPh sb="10" eb="13">
      <t>シイレサキ</t>
    </rPh>
    <phoneticPr fontId="2"/>
  </si>
  <si>
    <t>②商品概要
・商品名
・価格
・特徴、強み、生産量など
※別紙（データ）提出可</t>
    <rPh sb="1" eb="3">
      <t>ショウヒン</t>
    </rPh>
    <rPh sb="7" eb="10">
      <t>ショウヒンメイ</t>
    </rPh>
    <rPh sb="12" eb="14">
      <t>カカク</t>
    </rPh>
    <rPh sb="16" eb="18">
      <t>トクチョウ</t>
    </rPh>
    <rPh sb="19" eb="20">
      <t>ツヨ</t>
    </rPh>
    <rPh sb="22" eb="24">
      <t>セイサンリョウ</t>
    </rPh>
    <rPh sb="29" eb="31">
      <t>ベッシ</t>
    </rPh>
    <rPh sb="36" eb="38">
      <t>テイシュツ</t>
    </rPh>
    <rPh sb="38" eb="39">
      <t>カ</t>
    </rPh>
    <phoneticPr fontId="2"/>
  </si>
  <si>
    <t>①事業のコンセプトやブランドコンセプト</t>
    <rPh sb="1" eb="3">
      <t>ジギョウ</t>
    </rPh>
    <phoneticPr fontId="2"/>
  </si>
  <si>
    <t>入居後の事業概要</t>
    <rPh sb="0" eb="3">
      <t>ニュウキョゴ</t>
    </rPh>
    <rPh sb="4" eb="8">
      <t>ジギョウガイヨウ</t>
    </rPh>
    <phoneticPr fontId="2"/>
  </si>
  <si>
    <t>業 種</t>
    <rPh sb="0" eb="1">
      <t>ギョウ</t>
    </rPh>
    <rPh sb="2" eb="3">
      <t>タネ</t>
    </rPh>
    <phoneticPr fontId="2"/>
  </si>
  <si>
    <t>（３）入居後の事業</t>
    <rPh sb="3" eb="5">
      <t>ニュウキョ</t>
    </rPh>
    <rPh sb="5" eb="6">
      <t>ゴ</t>
    </rPh>
    <rPh sb="7" eb="9">
      <t>ジギョウ</t>
    </rPh>
    <phoneticPr fontId="2"/>
  </si>
  <si>
    <t>現在の事業概要
（就学・就業・バイト中の場合は、その内容を簡単に記入）</t>
    <rPh sb="0" eb="2">
      <t>ゲンザイ</t>
    </rPh>
    <rPh sb="3" eb="5">
      <t>ジギョウ</t>
    </rPh>
    <rPh sb="5" eb="7">
      <t>ガイヨウ</t>
    </rPh>
    <rPh sb="9" eb="11">
      <t>シュウガク</t>
    </rPh>
    <rPh sb="12" eb="14">
      <t>シュウギョウ</t>
    </rPh>
    <rPh sb="18" eb="19">
      <t>チュウ</t>
    </rPh>
    <rPh sb="20" eb="22">
      <t>バアイ</t>
    </rPh>
    <rPh sb="26" eb="28">
      <t>ナイヨウ</t>
    </rPh>
    <rPh sb="29" eb="31">
      <t>カンタン</t>
    </rPh>
    <rPh sb="32" eb="34">
      <t>キニュウ</t>
    </rPh>
    <phoneticPr fontId="2"/>
  </si>
  <si>
    <r>
      <t>（２）現在の事業　</t>
    </r>
    <r>
      <rPr>
        <b/>
        <sz val="10"/>
        <color indexed="10"/>
        <rFont val="BIZ UD明朝 Medium"/>
        <family val="1"/>
        <charset val="128"/>
      </rPr>
      <t>※入居後の事業と全く同じ場合は（３）に記入</t>
    </r>
    <rPh sb="3" eb="5">
      <t>ゲンザイ</t>
    </rPh>
    <rPh sb="6" eb="8">
      <t>ジギョウ</t>
    </rPh>
    <rPh sb="10" eb="12">
      <t>ニュウキョ</t>
    </rPh>
    <rPh sb="12" eb="13">
      <t>ゴ</t>
    </rPh>
    <rPh sb="14" eb="16">
      <t>ジギョウ</t>
    </rPh>
    <rPh sb="17" eb="18">
      <t>マッタ</t>
    </rPh>
    <rPh sb="19" eb="20">
      <t>オナ</t>
    </rPh>
    <rPh sb="21" eb="23">
      <t>バアイ</t>
    </rPh>
    <rPh sb="28" eb="30">
      <t>キニュウ</t>
    </rPh>
    <phoneticPr fontId="2"/>
  </si>
  <si>
    <t>（１）創業理由</t>
    <rPh sb="3" eb="5">
      <t>ソウギョウ</t>
    </rPh>
    <rPh sb="5" eb="7">
      <t>リユウ</t>
    </rPh>
    <phoneticPr fontId="2"/>
  </si>
  <si>
    <t>会社名（工房名）</t>
    <rPh sb="0" eb="3">
      <t>カイシャメイ</t>
    </rPh>
    <rPh sb="4" eb="6">
      <t>コウボウ</t>
    </rPh>
    <rPh sb="6" eb="7">
      <t>メイ</t>
    </rPh>
    <phoneticPr fontId="2"/>
  </si>
  <si>
    <t>様式３　事業計画書（事業概要）</t>
    <rPh sb="0" eb="2">
      <t>ヨウシキ</t>
    </rPh>
    <rPh sb="4" eb="6">
      <t>ジギョウ</t>
    </rPh>
    <rPh sb="6" eb="9">
      <t>ケイカクショ</t>
    </rPh>
    <rPh sb="10" eb="14">
      <t>ジギョウガイヨウ</t>
    </rPh>
    <phoneticPr fontId="2"/>
  </si>
  <si>
    <t>昨年度4月から
3月まで</t>
    <rPh sb="0" eb="3">
      <t>サクネンド</t>
    </rPh>
    <rPh sb="4" eb="5">
      <t>ガツ</t>
    </rPh>
    <rPh sb="9" eb="10">
      <t>ガツ</t>
    </rPh>
    <phoneticPr fontId="2"/>
  </si>
  <si>
    <t>初年度
4月から3月まで</t>
    <rPh sb="0" eb="3">
      <t>ショネンド</t>
    </rPh>
    <rPh sb="5" eb="6">
      <t>ガツ</t>
    </rPh>
    <rPh sb="9" eb="10">
      <t>ガツ</t>
    </rPh>
    <phoneticPr fontId="2"/>
  </si>
  <si>
    <t>2年度目
4月から3月まで</t>
    <rPh sb="1" eb="4">
      <t>ネンドメ</t>
    </rPh>
    <phoneticPr fontId="2"/>
  </si>
  <si>
    <t>3年度目
4月から3月まで</t>
    <rPh sb="1" eb="3">
      <t>ネンド</t>
    </rPh>
    <rPh sb="3" eb="4">
      <t>メ</t>
    </rPh>
    <phoneticPr fontId="2"/>
  </si>
  <si>
    <t>様式６：沖縄県内工芸産業への貢献</t>
    <rPh sb="0" eb="2">
      <t>ヨウシキ</t>
    </rPh>
    <rPh sb="4" eb="6">
      <t>オキナワ</t>
    </rPh>
    <rPh sb="6" eb="8">
      <t>ケンナイ</t>
    </rPh>
    <rPh sb="8" eb="10">
      <t>コウゲイ</t>
    </rPh>
    <rPh sb="10" eb="12">
      <t>サンギョウ</t>
    </rPh>
    <rPh sb="14" eb="16">
      <t>コウケン</t>
    </rPh>
    <phoneticPr fontId="2"/>
  </si>
  <si>
    <t>本年度4月から
3月まで</t>
    <rPh sb="0" eb="3">
      <t>ホンネンド</t>
    </rPh>
    <phoneticPr fontId="2"/>
  </si>
  <si>
    <t>ﾌﾘｶﾞﾅ：</t>
    <phoneticPr fontId="2"/>
  </si>
  <si>
    <t>曜</t>
    <rPh sb="0" eb="1">
      <t>ヨウ</t>
    </rPh>
    <phoneticPr fontId="43"/>
  </si>
  <si>
    <t>日付</t>
    <rPh sb="0" eb="2">
      <t>ヒヅケ</t>
    </rPh>
    <phoneticPr fontId="43"/>
  </si>
  <si>
    <t>氏名</t>
    <rPh sb="0" eb="2">
      <t>シメイ</t>
    </rPh>
    <phoneticPr fontId="43"/>
  </si>
  <si>
    <t>土日祝出勤</t>
    <rPh sb="0" eb="3">
      <t>ドニチシュク</t>
    </rPh>
    <rPh sb="3" eb="5">
      <t>シュッキン</t>
    </rPh>
    <phoneticPr fontId="2"/>
  </si>
  <si>
    <t>杜</t>
    <rPh sb="0" eb="1">
      <t>モリ</t>
    </rPh>
    <phoneticPr fontId="2"/>
  </si>
  <si>
    <t>外</t>
    <rPh sb="0" eb="1">
      <t>ガイ</t>
    </rPh>
    <phoneticPr fontId="2"/>
  </si>
  <si>
    <t>休</t>
    <rPh sb="0" eb="1">
      <t>キュウ</t>
    </rPh>
    <phoneticPr fontId="2"/>
  </si>
  <si>
    <t>★</t>
    <phoneticPr fontId="43"/>
  </si>
  <si>
    <t>日</t>
    <rPh sb="0" eb="1">
      <t>ニチ</t>
    </rPh>
    <phoneticPr fontId="2"/>
  </si>
  <si>
    <t>〇</t>
    <phoneticPr fontId="2"/>
  </si>
  <si>
    <t>出勤日数</t>
    <rPh sb="0" eb="2">
      <t>シュッキン</t>
    </rPh>
    <rPh sb="2" eb="4">
      <t>ニッスウ</t>
    </rPh>
    <phoneticPr fontId="2"/>
  </si>
  <si>
    <t>●</t>
    <phoneticPr fontId="2"/>
  </si>
  <si>
    <t>希望順</t>
    <rPh sb="0" eb="2">
      <t>キボウ</t>
    </rPh>
    <rPh sb="2" eb="3">
      <t>ジュン</t>
    </rPh>
    <phoneticPr fontId="2"/>
  </si>
  <si>
    <t>第1希望</t>
    <rPh sb="0" eb="1">
      <t>ダイ</t>
    </rPh>
    <rPh sb="2" eb="4">
      <t>キボウ</t>
    </rPh>
    <phoneticPr fontId="2"/>
  </si>
  <si>
    <t>第2希望</t>
    <rPh sb="0" eb="1">
      <t>ダイ</t>
    </rPh>
    <rPh sb="2" eb="4">
      <t>キボウ</t>
    </rPh>
    <phoneticPr fontId="2"/>
  </si>
  <si>
    <t>第3希望</t>
    <rPh sb="0" eb="1">
      <t>ダイ</t>
    </rPh>
    <rPh sb="2" eb="4">
      <t>キボウ</t>
    </rPh>
    <phoneticPr fontId="2"/>
  </si>
  <si>
    <t>（C）（A）－（B）</t>
    <phoneticPr fontId="2"/>
  </si>
  <si>
    <t>うち申請者の年収：　　　　　　　　千円</t>
    <rPh sb="2" eb="4">
      <t>シンセイ</t>
    </rPh>
    <rPh sb="4" eb="5">
      <t>シャ</t>
    </rPh>
    <rPh sb="6" eb="8">
      <t>ネンシュウ</t>
    </rPh>
    <rPh sb="17" eb="19">
      <t>センエン</t>
    </rPh>
    <phoneticPr fontId="2"/>
  </si>
  <si>
    <t>（A）世帯年収（見込み）</t>
    <rPh sb="3" eb="5">
      <t>セタイ</t>
    </rPh>
    <rPh sb="5" eb="7">
      <t>ネンシュウ</t>
    </rPh>
    <rPh sb="8" eb="10">
      <t>ミコ</t>
    </rPh>
    <phoneticPr fontId="2"/>
  </si>
  <si>
    <t>（B）世帯にかかる生活費/年</t>
    <rPh sb="3" eb="5">
      <t>セタイ</t>
    </rPh>
    <rPh sb="9" eb="12">
      <t>セイカツヒ</t>
    </rPh>
    <rPh sb="13" eb="14">
      <t>ネン</t>
    </rPh>
    <phoneticPr fontId="2"/>
  </si>
  <si>
    <t>※前年度実績から見込みをご記入ください</t>
    <rPh sb="1" eb="4">
      <t>ゼンネンド</t>
    </rPh>
    <rPh sb="4" eb="6">
      <t>ジッセキ</t>
    </rPh>
    <rPh sb="8" eb="10">
      <t>ミコ</t>
    </rPh>
    <rPh sb="13" eb="15">
      <t>キニュウ</t>
    </rPh>
    <phoneticPr fontId="2"/>
  </si>
  <si>
    <t>工房販売（EC含む）</t>
    <rPh sb="0" eb="2">
      <t>コウボウ</t>
    </rPh>
    <rPh sb="2" eb="4">
      <t>ハンバイ</t>
    </rPh>
    <rPh sb="7" eb="8">
      <t>フク</t>
    </rPh>
    <phoneticPr fontId="48"/>
  </si>
  <si>
    <t>4月クラフトフェア出展</t>
    <rPh sb="1" eb="2">
      <t>ガツ</t>
    </rPh>
    <rPh sb="9" eb="11">
      <t>シュッテン</t>
    </rPh>
    <phoneticPr fontId="48"/>
  </si>
  <si>
    <t>12月島の装い展</t>
    <rPh sb="2" eb="3">
      <t>ガツ</t>
    </rPh>
    <rPh sb="3" eb="4">
      <t>シマ</t>
    </rPh>
    <rPh sb="5" eb="6">
      <t>ヨソオ</t>
    </rPh>
    <rPh sb="7" eb="8">
      <t>テン</t>
    </rPh>
    <phoneticPr fontId="48"/>
  </si>
  <si>
    <t>沖縄柄の開発</t>
    <rPh sb="0" eb="2">
      <t>オキナワ</t>
    </rPh>
    <rPh sb="2" eb="3">
      <t>ガラ</t>
    </rPh>
    <rPh sb="4" eb="6">
      <t>カイハツ</t>
    </rPh>
    <phoneticPr fontId="48"/>
  </si>
  <si>
    <t>試作品(10点)</t>
    <rPh sb="0" eb="3">
      <t>シサクヒン</t>
    </rPh>
    <rPh sb="6" eb="7">
      <t>テン</t>
    </rPh>
    <phoneticPr fontId="48"/>
  </si>
  <si>
    <t>ＯＥＭ先調査・契約</t>
    <rPh sb="3" eb="4">
      <t>サキ</t>
    </rPh>
    <rPh sb="4" eb="6">
      <t>チョウサ</t>
    </rPh>
    <rPh sb="7" eb="9">
      <t>ケイヤク</t>
    </rPh>
    <phoneticPr fontId="48"/>
  </si>
  <si>
    <t>競合調査</t>
    <rPh sb="0" eb="4">
      <t>キョウゴウチョウサ</t>
    </rPh>
    <phoneticPr fontId="48"/>
  </si>
  <si>
    <t>パンフレット制作</t>
    <rPh sb="6" eb="8">
      <t>セイサク</t>
    </rPh>
    <phoneticPr fontId="48"/>
  </si>
  <si>
    <t>Instagram発信　１日１回以上</t>
    <rPh sb="9" eb="11">
      <t>ハッシン</t>
    </rPh>
    <rPh sb="13" eb="14">
      <t>ニチ</t>
    </rPh>
    <rPh sb="15" eb="18">
      <t>カイイジョウ</t>
    </rPh>
    <phoneticPr fontId="48"/>
  </si>
  <si>
    <t>BASE制作</t>
    <rPh sb="4" eb="6">
      <t>セイサク</t>
    </rPh>
    <phoneticPr fontId="48"/>
  </si>
  <si>
    <t>新規店舗契約　５件</t>
    <rPh sb="0" eb="2">
      <t>シンキ</t>
    </rPh>
    <rPh sb="2" eb="4">
      <t>テンポ</t>
    </rPh>
    <rPh sb="4" eb="6">
      <t>ケイヤク</t>
    </rPh>
    <rPh sb="8" eb="9">
      <t>ケン</t>
    </rPh>
    <phoneticPr fontId="48"/>
  </si>
  <si>
    <t xml:space="preserve">        ●出展</t>
    <rPh sb="9" eb="11">
      <t>シュッテン</t>
    </rPh>
    <phoneticPr fontId="48"/>
  </si>
  <si>
    <t>●出展</t>
    <rPh sb="1" eb="3">
      <t>シュッテン</t>
    </rPh>
    <phoneticPr fontId="48"/>
  </si>
  <si>
    <t>調査</t>
    <rPh sb="0" eb="2">
      <t>チョウサ</t>
    </rPh>
    <phoneticPr fontId="48"/>
  </si>
  <si>
    <t>OEM依頼</t>
    <rPh sb="3" eb="5">
      <t>イライ</t>
    </rPh>
    <phoneticPr fontId="48"/>
  </si>
  <si>
    <t>量産契約</t>
    <rPh sb="0" eb="4">
      <t>リョウサンケイヤク</t>
    </rPh>
    <phoneticPr fontId="48"/>
  </si>
  <si>
    <t>パンフ納品</t>
    <rPh sb="3" eb="5">
      <t>ノウヒン</t>
    </rPh>
    <phoneticPr fontId="48"/>
  </si>
  <si>
    <t>HP開設準備</t>
    <rPh sb="2" eb="4">
      <t>カイセツ</t>
    </rPh>
    <rPh sb="4" eb="6">
      <t>ジュンビ</t>
    </rPh>
    <phoneticPr fontId="48"/>
  </si>
  <si>
    <t>●HP開始</t>
    <rPh sb="3" eb="5">
      <t>カイシ</t>
    </rPh>
    <phoneticPr fontId="48"/>
  </si>
  <si>
    <t>リスト済・調査</t>
    <rPh sb="3" eb="4">
      <t>スミ</t>
    </rPh>
    <rPh sb="5" eb="7">
      <t>チョウサ</t>
    </rPh>
    <phoneticPr fontId="48"/>
  </si>
  <si>
    <t>依頼・決定</t>
    <rPh sb="0" eb="2">
      <t>イライ</t>
    </rPh>
    <rPh sb="3" eb="5">
      <t>ケッテイ</t>
    </rPh>
    <phoneticPr fontId="48"/>
  </si>
  <si>
    <t>販路開拓営業</t>
    <rPh sb="0" eb="6">
      <t>ハンロカイタクエイギョウ</t>
    </rPh>
    <phoneticPr fontId="48"/>
  </si>
  <si>
    <t>●年度内契約</t>
    <rPh sb="1" eb="6">
      <t>ネンドナイケイヤク</t>
    </rPh>
    <phoneticPr fontId="48"/>
  </si>
  <si>
    <t>営業目標（小売店）　20件以上</t>
    <rPh sb="0" eb="2">
      <t>エイギョウ</t>
    </rPh>
    <rPh sb="2" eb="4">
      <t>モクヒョウ</t>
    </rPh>
    <rPh sb="5" eb="8">
      <t>コウリテン</t>
    </rPh>
    <rPh sb="12" eb="13">
      <t>ケン</t>
    </rPh>
    <rPh sb="13" eb="15">
      <t>イジョウ</t>
    </rPh>
    <phoneticPr fontId="48"/>
  </si>
  <si>
    <t>営業目標（イベント）　10件以上</t>
    <rPh sb="0" eb="2">
      <t>エイギョウ</t>
    </rPh>
    <rPh sb="2" eb="4">
      <t>モクヒョウ</t>
    </rPh>
    <rPh sb="13" eb="14">
      <t>ケン</t>
    </rPh>
    <rPh sb="14" eb="16">
      <t>イジョウ</t>
    </rPh>
    <phoneticPr fontId="48"/>
  </si>
  <si>
    <t>火</t>
  </si>
  <si>
    <t>水</t>
  </si>
  <si>
    <t>木</t>
  </si>
  <si>
    <t>金</t>
  </si>
  <si>
    <t>土</t>
  </si>
  <si>
    <t>日</t>
  </si>
  <si>
    <t>月</t>
  </si>
  <si>
    <t>木</t>
    <phoneticPr fontId="2"/>
  </si>
  <si>
    <t>日</t>
    <phoneticPr fontId="2"/>
  </si>
  <si>
    <t>火</t>
    <phoneticPr fontId="2"/>
  </si>
  <si>
    <t>金</t>
    <phoneticPr fontId="2"/>
  </si>
  <si>
    <t>月</t>
    <phoneticPr fontId="2"/>
  </si>
  <si>
    <t>水</t>
    <phoneticPr fontId="2"/>
  </si>
  <si>
    <t>土</t>
    <phoneticPr fontId="2"/>
  </si>
  <si>
    <t>令和8年（2026年）</t>
    <rPh sb="0" eb="2">
      <t>レイワ</t>
    </rPh>
    <rPh sb="3" eb="4">
      <t>ネン</t>
    </rPh>
    <rPh sb="9" eb="10">
      <t>ネン</t>
    </rPh>
    <phoneticPr fontId="2"/>
  </si>
  <si>
    <t>（参考）募集工房番号
※右記の部屋番号のうち希望する番号を上記の第1～第3希望へご記載ください。</t>
    <rPh sb="1" eb="3">
      <t>サンコウ</t>
    </rPh>
    <rPh sb="4" eb="8">
      <t>ボシュウコウボウ</t>
    </rPh>
    <rPh sb="8" eb="10">
      <t>バンゴウ</t>
    </rPh>
    <rPh sb="12" eb="14">
      <t>ウキ</t>
    </rPh>
    <rPh sb="15" eb="19">
      <t>ヘヤバンゴウ</t>
    </rPh>
    <rPh sb="22" eb="24">
      <t>キボウ</t>
    </rPh>
    <rPh sb="26" eb="28">
      <t>バンゴウ</t>
    </rPh>
    <rPh sb="29" eb="31">
      <t>ジョウキ</t>
    </rPh>
    <rPh sb="32" eb="33">
      <t>ダイ</t>
    </rPh>
    <rPh sb="35" eb="36">
      <t>ダイ</t>
    </rPh>
    <rPh sb="37" eb="39">
      <t>キボウ</t>
    </rPh>
    <rPh sb="41" eb="43">
      <t>キサイ</t>
    </rPh>
    <phoneticPr fontId="2"/>
  </si>
  <si>
    <t>申請日：令和7年　　　月　　　日</t>
    <rPh sb="4" eb="5">
      <t>レイ</t>
    </rPh>
    <rPh sb="5" eb="6">
      <t>ワ</t>
    </rPh>
    <phoneticPr fontId="2"/>
  </si>
  <si>
    <t>①5年後の目標達成に向けた課題・取り組み内容</t>
    <rPh sb="2" eb="4">
      <t>ネンゴ</t>
    </rPh>
    <rPh sb="5" eb="7">
      <t>モクヒョウ</t>
    </rPh>
    <rPh sb="7" eb="9">
      <t>タッセイ</t>
    </rPh>
    <rPh sb="10" eb="11">
      <t>ム</t>
    </rPh>
    <rPh sb="13" eb="15">
      <t>カダイ</t>
    </rPh>
    <rPh sb="16" eb="17">
      <t>ト</t>
    </rPh>
    <rPh sb="18" eb="19">
      <t>ク</t>
    </rPh>
    <rPh sb="20" eb="22">
      <t>ナイヨウ</t>
    </rPh>
    <phoneticPr fontId="2"/>
  </si>
  <si>
    <t>②機器・設備・システム・人材や協力関係の導入または整備計画</t>
    <rPh sb="1" eb="3">
      <t>キキ</t>
    </rPh>
    <rPh sb="4" eb="6">
      <t>セツビ</t>
    </rPh>
    <rPh sb="12" eb="14">
      <t>ジンザイ</t>
    </rPh>
    <rPh sb="15" eb="19">
      <t>キョウリョクカンケイ</t>
    </rPh>
    <rPh sb="20" eb="22">
      <t>ドウニュウ</t>
    </rPh>
    <rPh sb="25" eb="27">
      <t>セイビ</t>
    </rPh>
    <rPh sb="27" eb="29">
      <t>ケイカク</t>
    </rPh>
    <phoneticPr fontId="2"/>
  </si>
  <si>
    <t>※申請者が法人の場合は記入不要</t>
    <rPh sb="1" eb="3">
      <t>シンセイ</t>
    </rPh>
    <rPh sb="3" eb="4">
      <t>シャ</t>
    </rPh>
    <rPh sb="5" eb="7">
      <t>ホウジン</t>
    </rPh>
    <rPh sb="8" eb="10">
      <t>バアイ</t>
    </rPh>
    <rPh sb="11" eb="15">
      <t>キニュウフヨウ</t>
    </rPh>
    <phoneticPr fontId="2"/>
  </si>
  <si>
    <t xml:space="preserve">（D）財源確保の手段：
</t>
    <rPh sb="3" eb="7">
      <t>ザイゲンカクホ</t>
    </rPh>
    <rPh sb="8" eb="10">
      <t>シュダン</t>
    </rPh>
    <phoneticPr fontId="2"/>
  </si>
  <si>
    <t>（３）代表者のプロフィール
※事業に必要な工芸技術やビジネススキルを保持していることを示す情報を記載してください。
※共同経営者がいる場合は枠を増やして作成してください。</t>
    <rPh sb="3" eb="6">
      <t>ダイヒョウシャ</t>
    </rPh>
    <rPh sb="15" eb="17">
      <t>ジギョウ</t>
    </rPh>
    <rPh sb="18" eb="20">
      <t>ヒツヨウ</t>
    </rPh>
    <rPh sb="21" eb="23">
      <t>コウゲイ</t>
    </rPh>
    <rPh sb="23" eb="25">
      <t>ギジュツ</t>
    </rPh>
    <rPh sb="34" eb="36">
      <t>ホジ</t>
    </rPh>
    <rPh sb="43" eb="44">
      <t>シメ</t>
    </rPh>
    <rPh sb="45" eb="47">
      <t>ジョウホウ</t>
    </rPh>
    <rPh sb="48" eb="50">
      <t>キサイ</t>
    </rPh>
    <rPh sb="76" eb="78">
      <t>サクセイ</t>
    </rPh>
    <phoneticPr fontId="2"/>
  </si>
  <si>
    <t>準備</t>
    <rPh sb="0" eb="2">
      <t>ジュンビ</t>
    </rPh>
    <phoneticPr fontId="2"/>
  </si>
  <si>
    <t>試作
開始</t>
    <rPh sb="0" eb="2">
      <t>シサク</t>
    </rPh>
    <rPh sb="3" eb="5">
      <t>カイシ</t>
    </rPh>
    <phoneticPr fontId="48"/>
  </si>
  <si>
    <t>A-04
C-03
C-06</t>
    <phoneticPr fontId="2"/>
  </si>
  <si>
    <r>
      <t xml:space="preserve">沖縄の工芸分野
</t>
    </r>
    <r>
      <rPr>
        <sz val="10"/>
        <color rgb="FF000000"/>
        <rFont val="BIZ UD明朝 Medium"/>
        <family val="1"/>
        <charset val="128"/>
      </rPr>
      <t>※該当分野に</t>
    </r>
    <r>
      <rPr>
        <sz val="10"/>
        <color rgb="FF000000"/>
        <rFont val="Segoe UI Symbol"/>
        <family val="1"/>
      </rPr>
      <t>☑</t>
    </r>
    <r>
      <rPr>
        <sz val="10"/>
        <color rgb="FF000000"/>
        <rFont val="BIZ UD明朝 Medium"/>
        <family val="1"/>
        <charset val="128"/>
      </rPr>
      <t>を付けて下さい</t>
    </r>
    <rPh sb="0" eb="2">
      <t>オキナワ</t>
    </rPh>
    <rPh sb="3" eb="7">
      <t>コウゲイブンヤ</t>
    </rPh>
    <rPh sb="9" eb="11">
      <t>ガイトウ</t>
    </rPh>
    <rPh sb="11" eb="13">
      <t>ブンヤ</t>
    </rPh>
    <rPh sb="16" eb="17">
      <t>ツ</t>
    </rPh>
    <rPh sb="19" eb="20">
      <t>クダ</t>
    </rPh>
    <phoneticPr fontId="2"/>
  </si>
  <si>
    <t>□織物　□染物　□陶器　□漆器　□ガラス　□三線　□木工
□金細工　□工芸縫製　□その他（　　　　　　　　　　　）</t>
    <rPh sb="1" eb="3">
      <t>オリモノ</t>
    </rPh>
    <rPh sb="5" eb="7">
      <t>ソメモノ</t>
    </rPh>
    <rPh sb="9" eb="11">
      <t>トウキ</t>
    </rPh>
    <rPh sb="13" eb="15">
      <t>シッキ</t>
    </rPh>
    <rPh sb="22" eb="24">
      <t>サンシン</t>
    </rPh>
    <rPh sb="26" eb="28">
      <t>モッコウ</t>
    </rPh>
    <rPh sb="30" eb="33">
      <t>キンザイク</t>
    </rPh>
    <rPh sb="35" eb="39">
      <t>コウゲイホウセイ</t>
    </rPh>
    <rPh sb="43" eb="44">
      <t>タ</t>
    </rPh>
    <phoneticPr fontId="2"/>
  </si>
  <si>
    <t>沖縄の工芸技術習得先
（学校/工房/工芸従事者/研修事業等）</t>
    <rPh sb="0" eb="2">
      <t>オキナワ</t>
    </rPh>
    <rPh sb="3" eb="5">
      <t>コウゲイ</t>
    </rPh>
    <rPh sb="5" eb="7">
      <t>ギジュツ</t>
    </rPh>
    <rPh sb="7" eb="9">
      <t>シュウトク</t>
    </rPh>
    <rPh sb="9" eb="10">
      <t>サキ</t>
    </rPh>
    <rPh sb="12" eb="14">
      <t>ガッコウ</t>
    </rPh>
    <rPh sb="15" eb="17">
      <t>コウボウ</t>
    </rPh>
    <rPh sb="18" eb="20">
      <t>コウゲイ</t>
    </rPh>
    <rPh sb="20" eb="23">
      <t>ジュウジシャ</t>
    </rPh>
    <rPh sb="24" eb="26">
      <t>ケンシュウ</t>
    </rPh>
    <rPh sb="26" eb="28">
      <t>ジギョウ</t>
    </rPh>
    <rPh sb="28" eb="29">
      <t>トウ</t>
    </rPh>
    <phoneticPr fontId="2"/>
  </si>
  <si>
    <t>名称および実施期間</t>
    <rPh sb="0" eb="2">
      <t>メイショウ</t>
    </rPh>
    <rPh sb="5" eb="7">
      <t>ジッシ</t>
    </rPh>
    <rPh sb="7" eb="9">
      <t>キカン</t>
    </rPh>
    <phoneticPr fontId="2"/>
  </si>
  <si>
    <t>名称：　　　　　　　　　　　　　　　期間：　　年　　か月</t>
    <rPh sb="0" eb="2">
      <t>メイショウ</t>
    </rPh>
    <rPh sb="18" eb="20">
      <t>キカン</t>
    </rPh>
    <rPh sb="23" eb="24">
      <t>ネン</t>
    </rPh>
    <rPh sb="27" eb="28">
      <t>ゲツ</t>
    </rPh>
    <phoneticPr fontId="2"/>
  </si>
  <si>
    <t>電話番号またはEmailアドレス</t>
    <rPh sb="0" eb="4">
      <t>デンワバンゴウ</t>
    </rPh>
    <phoneticPr fontId="2"/>
  </si>
  <si>
    <t>4月</t>
    <phoneticPr fontId="2"/>
  </si>
  <si>
    <t>5月</t>
    <phoneticPr fontId="2"/>
  </si>
  <si>
    <t>6月</t>
    <phoneticPr fontId="2"/>
  </si>
  <si>
    <t>7月</t>
    <phoneticPr fontId="2"/>
  </si>
  <si>
    <t>8月</t>
    <phoneticPr fontId="2"/>
  </si>
  <si>
    <t>9月</t>
    <phoneticPr fontId="2"/>
  </si>
  <si>
    <t>10月</t>
    <phoneticPr fontId="2"/>
  </si>
  <si>
    <t>11月</t>
    <phoneticPr fontId="2"/>
  </si>
  <si>
    <t>12月</t>
    <phoneticPr fontId="2"/>
  </si>
  <si>
    <t>1月</t>
    <rPh sb="1" eb="2">
      <t>ガツ</t>
    </rPh>
    <phoneticPr fontId="2"/>
  </si>
  <si>
    <t>2月</t>
    <rPh sb="1" eb="2">
      <t>ガツ</t>
    </rPh>
    <phoneticPr fontId="2"/>
  </si>
  <si>
    <t>3月</t>
    <phoneticPr fontId="2"/>
  </si>
  <si>
    <t>〇</t>
  </si>
  <si>
    <t>令和9年（2027年）</t>
    <rPh sb="0" eb="2">
      <t>レイワ</t>
    </rPh>
    <rPh sb="3" eb="4">
      <t>ネン</t>
    </rPh>
    <rPh sb="9" eb="10">
      <t>ネン</t>
    </rPh>
    <phoneticPr fontId="2"/>
  </si>
  <si>
    <t>※本シートで自動カウント用に設定した漢字の「〇」を使用してください。記号の「○」ではカウントされませんのでご留意ください。</t>
    <rPh sb="1" eb="2">
      <t>ホン</t>
    </rPh>
    <rPh sb="6" eb="8">
      <t>ジドウ</t>
    </rPh>
    <rPh sb="12" eb="13">
      <t>ヨウ</t>
    </rPh>
    <rPh sb="14" eb="16">
      <t>セッテイ</t>
    </rPh>
    <rPh sb="18" eb="20">
      <t>カンジ</t>
    </rPh>
    <rPh sb="25" eb="27">
      <t>シヨウ</t>
    </rPh>
    <rPh sb="34" eb="36">
      <t>キゴウ</t>
    </rPh>
    <rPh sb="54" eb="56">
      <t>リュウイ</t>
    </rPh>
    <phoneticPr fontId="2"/>
  </si>
  <si>
    <t>様式7 出勤計画</t>
    <rPh sb="6" eb="8">
      <t>ケイカク</t>
    </rPh>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</si>
</sst>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6" formatCode="&quot;¥&quot;#,##0;[Red]&quot;¥&quot;\-#,##0"/>
    <numFmt numFmtId="176" formatCode="d"/>
    <numFmt numFmtId="177" formatCode="0&quot;月&quot;"/>
  </numFmts>
  <fonts count="61">
    <font>
      <sz val="11"/>
      <name val="ＭＳ Ｐゴシック"/>
      <family val="3"/>
      <charset val="128"/>
    </font>
    <font>
      <sz val="11"/>
      <name val="ＭＳ Ｐゴシック"/>
      <family val="3"/>
      <charset val="128"/>
    </font>
    <font>
      <sz val="6"/>
      <name val="ＭＳ Ｐゴシック"/>
      <family val="3"/>
      <charset val="128"/>
    </font>
    <font>
      <sz val="11"/>
      <name val="BIZ UD明朝 Medium"/>
      <family val="1"/>
      <charset val="128"/>
    </font>
    <font>
      <sz val="6"/>
      <color indexed="8"/>
      <name val="BIZ UD明朝 Medium"/>
      <family val="1"/>
      <charset val="128"/>
    </font>
    <font>
      <sz val="10"/>
      <color indexed="8"/>
      <name val="BIZ UD明朝 Medium"/>
      <family val="1"/>
      <charset val="128"/>
    </font>
    <font>
      <sz val="11"/>
      <color indexed="8"/>
      <name val="BIZ UD明朝 Medium"/>
      <family val="1"/>
      <charset val="128"/>
    </font>
    <font>
      <sz val="12"/>
      <color indexed="8"/>
      <name val="BIZ UD明朝 Medium"/>
      <family val="1"/>
      <charset val="128"/>
    </font>
    <font>
      <b/>
      <sz val="9"/>
      <color indexed="8"/>
      <name val="BIZ UD明朝 Medium"/>
      <family val="1"/>
      <charset val="128"/>
    </font>
    <font>
      <sz val="8"/>
      <color indexed="8"/>
      <name val="BIZ UD明朝 Medium"/>
      <family val="1"/>
      <charset val="128"/>
    </font>
    <font>
      <sz val="9"/>
      <color indexed="8"/>
      <name val="BIZ UD明朝 Medium"/>
      <family val="1"/>
      <charset val="128"/>
    </font>
    <font>
      <sz val="10.5"/>
      <color indexed="8"/>
      <name val="BIZ UD明朝 Medium"/>
      <family val="1"/>
      <charset val="128"/>
    </font>
    <font>
      <sz val="9"/>
      <name val="BIZ UD明朝 Medium"/>
      <family val="1"/>
      <charset val="128"/>
    </font>
    <font>
      <b/>
      <sz val="12"/>
      <color indexed="8"/>
      <name val="BIZ UD明朝 Medium"/>
      <family val="1"/>
      <charset val="128"/>
    </font>
    <font>
      <b/>
      <sz val="11"/>
      <color indexed="8"/>
      <name val="BIZ UD明朝 Medium"/>
      <family val="1"/>
      <charset val="128"/>
    </font>
    <font>
      <sz val="14"/>
      <color indexed="8"/>
      <name val="BIZ UDゴシック"/>
      <family val="3"/>
      <charset val="128"/>
    </font>
    <font>
      <sz val="10"/>
      <color indexed="8"/>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rgb="FFFF0000"/>
      <name val="ＭＳ Ｐゴシック"/>
      <family val="3"/>
      <charset val="128"/>
    </font>
    <font>
      <sz val="10.5"/>
      <color rgb="FF000000"/>
      <name val="BIZ UD明朝 Medium"/>
      <family val="1"/>
      <charset val="128"/>
    </font>
    <font>
      <b/>
      <sz val="11"/>
      <color rgb="FFFF0000"/>
      <name val="BIZ UD明朝 Medium"/>
      <family val="1"/>
      <charset val="128"/>
    </font>
    <font>
      <b/>
      <sz val="10"/>
      <color rgb="FFFF0000"/>
      <name val="BIZ UD明朝 Medium"/>
      <family val="1"/>
      <charset val="128"/>
    </font>
    <font>
      <u/>
      <sz val="11"/>
      <color indexed="8"/>
      <name val="BIZ UD明朝 Medium"/>
      <family val="1"/>
      <charset val="128"/>
    </font>
    <font>
      <b/>
      <sz val="10"/>
      <color indexed="10"/>
      <name val="BIZ UD明朝 Medium"/>
      <family val="1"/>
      <charset val="128"/>
    </font>
    <font>
      <b/>
      <sz val="14"/>
      <color indexed="8"/>
      <name val="BIZ UD明朝 Medium"/>
      <family val="1"/>
      <charset val="128"/>
    </font>
    <font>
      <sz val="11"/>
      <color theme="1"/>
      <name val="游明朝"/>
      <family val="2"/>
      <charset val="128"/>
    </font>
    <font>
      <sz val="10"/>
      <color theme="1"/>
      <name val="游明朝"/>
      <family val="1"/>
      <charset val="128"/>
    </font>
    <font>
      <sz val="6"/>
      <name val="游明朝"/>
      <family val="2"/>
      <charset val="128"/>
    </font>
    <font>
      <sz val="9"/>
      <color theme="1"/>
      <name val="游明朝"/>
      <family val="1"/>
      <charset val="128"/>
    </font>
    <font>
      <sz val="14"/>
      <color theme="1"/>
      <name val="游明朝"/>
      <family val="1"/>
      <charset val="128"/>
    </font>
    <font>
      <sz val="10"/>
      <color theme="0"/>
      <name val="游明朝"/>
      <family val="1"/>
      <charset val="128"/>
    </font>
    <font>
      <sz val="11"/>
      <color rgb="FF0070C0"/>
      <name val="BIZ UD明朝 Medium"/>
      <family val="1"/>
      <charset val="128"/>
    </font>
    <font>
      <sz val="6"/>
      <name val="ＭＳ Ｐゴシック"/>
      <family val="2"/>
      <charset val="128"/>
      <scheme val="minor"/>
    </font>
    <font>
      <b/>
      <sz val="14"/>
      <color theme="1"/>
      <name val="游明朝"/>
      <family val="1"/>
      <charset val="128"/>
    </font>
    <font>
      <b/>
      <sz val="16"/>
      <color indexed="8"/>
      <name val="BIZ UD明朝 Medium"/>
      <family val="1"/>
      <charset val="128"/>
    </font>
    <font>
      <sz val="12"/>
      <name val="ＭＳ Ｐゴシック"/>
      <family val="3"/>
      <charset val="128"/>
    </font>
    <font>
      <sz val="12"/>
      <color theme="1"/>
      <name val="ＭＳ ゴシック"/>
      <family val="3"/>
      <charset val="128"/>
    </font>
    <font>
      <sz val="12"/>
      <color rgb="FF0070C0"/>
      <name val="ＭＳ Ｐゴシック"/>
      <family val="3"/>
      <charset val="128"/>
    </font>
    <font>
      <sz val="12"/>
      <color rgb="FF0070C0"/>
      <name val="ＭＳ ゴシック"/>
      <family val="3"/>
      <charset val="128"/>
    </font>
    <font>
      <sz val="12"/>
      <color theme="1"/>
      <name val="游明朝"/>
      <family val="1"/>
      <charset val="128"/>
    </font>
    <font>
      <sz val="10"/>
      <color rgb="FF000000"/>
      <name val="BIZ UD明朝 Medium"/>
      <family val="1"/>
      <charset val="128"/>
    </font>
    <font>
      <sz val="10"/>
      <color rgb="FF000000"/>
      <name val="Segoe UI Symbol"/>
      <family val="1"/>
    </font>
    <font>
      <sz val="9"/>
      <color indexed="81"/>
      <name val="MS P ゴシック"/>
      <family val="3"/>
      <charset val="128"/>
    </font>
    <font>
      <b/>
      <sz val="9"/>
      <color indexed="81"/>
      <name val="MS P ゴシック"/>
      <family val="3"/>
      <charset val="128"/>
    </font>
    <font>
      <b/>
      <sz val="10"/>
      <color rgb="FFFF0000"/>
      <name val="BIZ UD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1078524124887"/>
        <bgColor indexed="64"/>
      </patternFill>
    </fill>
    <fill>
      <patternFill patternType="solid">
        <fgColor theme="5" tint="0.59981078524124887"/>
        <bgColor indexed="64"/>
      </patternFill>
    </fill>
    <fill>
      <patternFill patternType="solid">
        <fgColor theme="6" tint="0.59981078524124887"/>
        <bgColor indexed="64"/>
      </patternFill>
    </fill>
    <fill>
      <patternFill patternType="solid">
        <fgColor theme="7" tint="0.59981078524124887"/>
        <bgColor indexed="64"/>
      </patternFill>
    </fill>
    <fill>
      <patternFill patternType="solid">
        <fgColor theme="8" tint="0.59981078524124887"/>
        <bgColor indexed="64"/>
      </patternFill>
    </fill>
    <fill>
      <patternFill patternType="solid">
        <fgColor theme="9" tint="0.599810785241248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2"/>
        <bgColor indexed="64"/>
      </patternFill>
    </fill>
    <fill>
      <patternFill patternType="solid">
        <fgColor rgb="FFFFFF00"/>
        <bgColor indexed="64"/>
      </patternFill>
    </fill>
    <fill>
      <patternFill patternType="solid">
        <fgColor rgb="FFFFCCFF"/>
        <bgColor indexed="64"/>
      </patternFill>
    </fill>
    <fill>
      <patternFill patternType="solid">
        <fgColor rgb="FFCCFFFF"/>
        <bgColor indexed="64"/>
      </patternFill>
    </fill>
    <fill>
      <patternFill patternType="solid">
        <fgColor theme="0" tint="-0.14999847407452621"/>
        <bgColor indexed="64"/>
      </patternFill>
    </fill>
  </fills>
  <borders count="104">
    <border>
      <left/>
      <right/>
      <top/>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double">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thin">
        <color indexed="64"/>
      </top>
      <bottom style="double">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double">
        <color indexed="64"/>
      </bottom>
      <diagonal/>
    </border>
    <border>
      <left/>
      <right style="thin">
        <color indexed="64"/>
      </right>
      <top/>
      <bottom style="medium">
        <color indexed="64"/>
      </bottom>
      <diagonal/>
    </border>
    <border>
      <left/>
      <right/>
      <top style="medium">
        <color indexed="64"/>
      </top>
      <bottom style="thin">
        <color indexed="64"/>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top style="medium">
        <color indexed="64"/>
      </top>
      <bottom/>
      <diagonal/>
    </border>
    <border>
      <left/>
      <right/>
      <top style="medium">
        <color indexed="64"/>
      </top>
      <bottom style="double">
        <color indexed="64"/>
      </bottom>
      <diagonal/>
    </border>
    <border>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01629688406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double">
        <color indexed="64"/>
      </top>
      <bottom style="thin">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medium">
        <color indexed="64"/>
      </left>
      <right style="medium">
        <color indexed="64"/>
      </right>
      <top style="medium">
        <color indexed="64"/>
      </top>
      <bottom style="thin">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ashed">
        <color indexed="64"/>
      </bottom>
      <diagonal/>
    </border>
    <border>
      <left style="thin">
        <color auto="1"/>
      </left>
      <right style="thin">
        <color auto="1"/>
      </right>
      <top/>
      <bottom/>
      <diagonal/>
    </border>
    <border>
      <left style="thin">
        <color indexed="64"/>
      </left>
      <right/>
      <top style="thin">
        <color indexed="64"/>
      </top>
      <bottom style="medium">
        <color indexed="64"/>
      </bottom>
      <diagonal/>
    </border>
  </borders>
  <cellStyleXfs count="45">
    <xf numFmtId="0" fontId="0" fillId="0" borderId="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20" fillId="29" borderId="62" applyNumberFormat="0" applyAlignment="0" applyProtection="0">
      <alignment vertical="center"/>
    </xf>
    <xf numFmtId="0" fontId="21" fillId="30" borderId="0" applyNumberFormat="0" applyBorder="0" applyAlignment="0" applyProtection="0">
      <alignment vertical="center"/>
    </xf>
    <xf numFmtId="0" fontId="1" fillId="3" borderId="63" applyNumberFormat="0" applyFont="0" applyAlignment="0" applyProtection="0">
      <alignment vertical="center"/>
    </xf>
    <xf numFmtId="0" fontId="22" fillId="0" borderId="64" applyNumberFormat="0" applyFill="0" applyAlignment="0" applyProtection="0">
      <alignment vertical="center"/>
    </xf>
    <xf numFmtId="0" fontId="23" fillId="31" borderId="0" applyNumberFormat="0" applyBorder="0" applyAlignment="0" applyProtection="0">
      <alignment vertical="center"/>
    </xf>
    <xf numFmtId="0" fontId="24" fillId="32" borderId="65" applyNumberFormat="0" applyAlignment="0" applyProtection="0">
      <alignment vertical="center"/>
    </xf>
    <xf numFmtId="0" fontId="25" fillId="0" borderId="0" applyNumberFormat="0" applyFill="0" applyBorder="0" applyAlignment="0" applyProtection="0">
      <alignment vertical="center"/>
    </xf>
    <xf numFmtId="0" fontId="26" fillId="0" borderId="66" applyNumberFormat="0" applyFill="0" applyAlignment="0" applyProtection="0">
      <alignment vertical="center"/>
    </xf>
    <xf numFmtId="0" fontId="27" fillId="0" borderId="67" applyNumberFormat="0" applyFill="0" applyAlignment="0" applyProtection="0">
      <alignment vertical="center"/>
    </xf>
    <xf numFmtId="0" fontId="28" fillId="0" borderId="68" applyNumberFormat="0" applyFill="0" applyAlignment="0" applyProtection="0">
      <alignment vertical="center"/>
    </xf>
    <xf numFmtId="0" fontId="28" fillId="0" borderId="0" applyNumberFormat="0" applyFill="0" applyBorder="0" applyAlignment="0" applyProtection="0">
      <alignment vertical="center"/>
    </xf>
    <xf numFmtId="0" fontId="29" fillId="0" borderId="69" applyNumberFormat="0" applyFill="0" applyAlignment="0" applyProtection="0">
      <alignment vertical="center"/>
    </xf>
    <xf numFmtId="0" fontId="30" fillId="32" borderId="70" applyNumberFormat="0" applyAlignment="0" applyProtection="0">
      <alignment vertical="center"/>
    </xf>
    <xf numFmtId="0" fontId="31" fillId="0" borderId="0" applyNumberFormat="0" applyFill="0" applyBorder="0" applyAlignment="0" applyProtection="0">
      <alignment vertical="center"/>
    </xf>
    <xf numFmtId="6" fontId="1" fillId="0" borderId="0" applyFont="0" applyFill="0" applyBorder="0" applyAlignment="0" applyProtection="0">
      <alignment vertical="center"/>
    </xf>
    <xf numFmtId="0" fontId="32" fillId="2" borderId="65" applyNumberFormat="0" applyAlignment="0" applyProtection="0">
      <alignment vertical="center"/>
    </xf>
    <xf numFmtId="0" fontId="33" fillId="33" borderId="0" applyNumberFormat="0" applyBorder="0" applyAlignment="0" applyProtection="0">
      <alignment vertical="center"/>
    </xf>
    <xf numFmtId="0" fontId="41" fillId="0" borderId="0">
      <alignment vertical="center"/>
    </xf>
    <xf numFmtId="0" fontId="41" fillId="0" borderId="0">
      <alignment vertical="center"/>
    </xf>
  </cellStyleXfs>
  <cellXfs count="311">
    <xf numFmtId="0" fontId="0" fillId="0" borderId="0" xfId="0">
      <alignment vertical="center"/>
    </xf>
    <xf numFmtId="0" fontId="13" fillId="0" borderId="0" xfId="0" applyFont="1">
      <alignment vertical="center"/>
    </xf>
    <xf numFmtId="0" fontId="6" fillId="0" borderId="0" xfId="0" applyFont="1">
      <alignment vertical="center"/>
    </xf>
    <xf numFmtId="0" fontId="6" fillId="0" borderId="0" xfId="0" applyFont="1" applyAlignment="1">
      <alignment horizontal="justify" vertical="center"/>
    </xf>
    <xf numFmtId="0" fontId="5" fillId="0" borderId="0" xfId="0" applyFont="1" applyAlignment="1">
      <alignment horizontal="distributed" vertical="center"/>
    </xf>
    <xf numFmtId="0" fontId="5" fillId="0" borderId="0" xfId="0" applyFont="1" applyAlignment="1">
      <alignment horizontal="distributed" vertical="center" wrapText="1"/>
    </xf>
    <xf numFmtId="0" fontId="5" fillId="0" borderId="0" xfId="0" applyFont="1">
      <alignment vertical="center"/>
    </xf>
    <xf numFmtId="0" fontId="5" fillId="0" borderId="0" xfId="0" applyFont="1" applyAlignment="1">
      <alignment horizontal="right" vertical="center"/>
    </xf>
    <xf numFmtId="0" fontId="7" fillId="0" borderId="0" xfId="0" applyFont="1" applyAlignment="1">
      <alignment horizontal="justify" vertical="center"/>
    </xf>
    <xf numFmtId="0" fontId="6" fillId="0" borderId="0" xfId="0" applyFont="1" applyAlignment="1">
      <alignment horizontal="left" vertical="center"/>
    </xf>
    <xf numFmtId="0" fontId="6" fillId="0" borderId="0" xfId="0" applyFont="1" applyAlignment="1">
      <alignment vertical="center" wrapText="1"/>
    </xf>
    <xf numFmtId="0" fontId="6" fillId="0" borderId="2" xfId="0" applyFont="1" applyBorder="1" applyAlignment="1">
      <alignment vertical="center" wrapText="1"/>
    </xf>
    <xf numFmtId="0" fontId="6" fillId="0" borderId="1" xfId="0" applyFont="1" applyBorder="1" applyAlignment="1">
      <alignment vertical="center" wrapText="1"/>
    </xf>
    <xf numFmtId="0" fontId="5" fillId="0" borderId="3" xfId="0" applyFont="1" applyBorder="1" applyAlignment="1">
      <alignment vertical="center" wrapText="1"/>
    </xf>
    <xf numFmtId="0" fontId="6" fillId="0" borderId="4" xfId="0" applyFont="1" applyBorder="1" applyAlignment="1">
      <alignment vertical="center" wrapText="1"/>
    </xf>
    <xf numFmtId="0" fontId="5" fillId="0" borderId="5" xfId="0" applyFont="1" applyBorder="1" applyAlignment="1">
      <alignment vertical="center" wrapText="1"/>
    </xf>
    <xf numFmtId="0" fontId="5" fillId="0" borderId="3" xfId="0" applyFont="1" applyBorder="1" applyAlignment="1">
      <alignment horizontal="right" vertical="center" wrapText="1"/>
    </xf>
    <xf numFmtId="0" fontId="5" fillId="0" borderId="6" xfId="0" applyFont="1" applyBorder="1" applyAlignment="1">
      <alignment horizontal="right" vertical="center" wrapText="1"/>
    </xf>
    <xf numFmtId="0" fontId="6" fillId="0" borderId="7" xfId="0" applyFont="1" applyBorder="1" applyAlignment="1">
      <alignment vertical="center" wrapText="1"/>
    </xf>
    <xf numFmtId="0" fontId="5" fillId="0" borderId="0" xfId="0" applyFont="1" applyAlignment="1">
      <alignment vertical="center" wrapText="1"/>
    </xf>
    <xf numFmtId="0" fontId="11" fillId="0" borderId="0" xfId="0" applyFont="1" applyAlignment="1">
      <alignment horizontal="justify" vertical="center" wrapText="1"/>
    </xf>
    <xf numFmtId="6" fontId="5" fillId="0" borderId="0" xfId="40" applyFont="1" applyBorder="1" applyAlignment="1">
      <alignment horizontal="right" vertical="center"/>
    </xf>
    <xf numFmtId="0" fontId="6" fillId="0" borderId="0" xfId="0" applyFont="1" applyAlignment="1">
      <alignment horizontal="left" vertical="center" wrapText="1"/>
    </xf>
    <xf numFmtId="0" fontId="5" fillId="4" borderId="3" xfId="0" applyFont="1" applyFill="1" applyBorder="1" applyAlignment="1">
      <alignment vertical="center" wrapText="1"/>
    </xf>
    <xf numFmtId="0" fontId="6" fillId="0" borderId="0" xfId="0" applyFont="1" applyAlignment="1">
      <alignment horizontal="right" vertical="center"/>
    </xf>
    <xf numFmtId="0" fontId="6" fillId="0" borderId="0" xfId="0" applyFont="1" applyAlignment="1">
      <alignment horizontal="left" vertical="center" indent="2"/>
    </xf>
    <xf numFmtId="0" fontId="6" fillId="0" borderId="5" xfId="0" applyFont="1" applyBorder="1" applyAlignment="1">
      <alignment vertical="center" wrapText="1"/>
    </xf>
    <xf numFmtId="0" fontId="5" fillId="0" borderId="8" xfId="0" applyFont="1" applyBorder="1" applyAlignment="1">
      <alignment vertical="center" wrapText="1"/>
    </xf>
    <xf numFmtId="0" fontId="6" fillId="0" borderId="9" xfId="0" applyFont="1" applyBorder="1">
      <alignment vertical="center"/>
    </xf>
    <xf numFmtId="0" fontId="11" fillId="0" borderId="10" xfId="0" applyFont="1" applyBorder="1" applyAlignment="1">
      <alignment horizontal="justify" vertical="center" wrapText="1"/>
    </xf>
    <xf numFmtId="0" fontId="11" fillId="0" borderId="11" xfId="0" applyFont="1" applyBorder="1" applyAlignment="1">
      <alignment horizontal="justify" vertical="center" wrapText="1"/>
    </xf>
    <xf numFmtId="0" fontId="11" fillId="0" borderId="12" xfId="0" applyFont="1" applyBorder="1" applyAlignment="1">
      <alignment horizontal="justify" vertical="center" wrapText="1"/>
    </xf>
    <xf numFmtId="0" fontId="11" fillId="0" borderId="14" xfId="0" applyFont="1" applyBorder="1" applyAlignment="1">
      <alignment horizontal="justify" vertical="center" wrapText="1"/>
    </xf>
    <xf numFmtId="0" fontId="11" fillId="0" borderId="15" xfId="0" applyFont="1" applyBorder="1" applyAlignment="1">
      <alignment horizontal="justify" vertical="center" wrapText="1"/>
    </xf>
    <xf numFmtId="0" fontId="3" fillId="0" borderId="10" xfId="0" applyFont="1" applyBorder="1" applyAlignment="1">
      <alignment vertical="center" wrapText="1"/>
    </xf>
    <xf numFmtId="0" fontId="6" fillId="0" borderId="10" xfId="0" applyFont="1" applyBorder="1" applyAlignment="1">
      <alignment vertical="center" wrapText="1"/>
    </xf>
    <xf numFmtId="0" fontId="3" fillId="0" borderId="12" xfId="0" applyFont="1" applyBorder="1">
      <alignment vertical="center"/>
    </xf>
    <xf numFmtId="0" fontId="10" fillId="0" borderId="16" xfId="0" applyFont="1" applyBorder="1" applyAlignment="1">
      <alignment horizontal="right" vertical="center"/>
    </xf>
    <xf numFmtId="0" fontId="10" fillId="0" borderId="17" xfId="0" applyFont="1" applyBorder="1" applyAlignment="1">
      <alignment horizontal="right" vertical="center"/>
    </xf>
    <xf numFmtId="0" fontId="10" fillId="0" borderId="18" xfId="0" applyFont="1" applyBorder="1" applyAlignment="1">
      <alignment horizontal="right" vertical="center"/>
    </xf>
    <xf numFmtId="0" fontId="3" fillId="0" borderId="19" xfId="0" applyFont="1" applyBorder="1" applyAlignment="1">
      <alignment vertical="center" wrapText="1"/>
    </xf>
    <xf numFmtId="0" fontId="6" fillId="0" borderId="19" xfId="0" applyFont="1" applyBorder="1" applyAlignment="1">
      <alignment vertical="center" wrapText="1"/>
    </xf>
    <xf numFmtId="0" fontId="3" fillId="0" borderId="20" xfId="0" applyFont="1" applyBorder="1">
      <alignment vertical="center"/>
    </xf>
    <xf numFmtId="6" fontId="10" fillId="0" borderId="16" xfId="40" applyFont="1" applyBorder="1" applyAlignment="1">
      <alignment horizontal="right" vertical="center"/>
    </xf>
    <xf numFmtId="6" fontId="10" fillId="0" borderId="17" xfId="40" applyFont="1" applyBorder="1" applyAlignment="1">
      <alignment horizontal="right" vertical="center"/>
    </xf>
    <xf numFmtId="6" fontId="10" fillId="0" borderId="18" xfId="40" applyFont="1" applyBorder="1" applyAlignment="1">
      <alignment horizontal="right" vertical="center"/>
    </xf>
    <xf numFmtId="6" fontId="10" fillId="0" borderId="22" xfId="40" applyFont="1" applyBorder="1" applyAlignment="1">
      <alignment horizontal="right" vertical="center"/>
    </xf>
    <xf numFmtId="6" fontId="10" fillId="0" borderId="23" xfId="40" applyFont="1" applyBorder="1" applyAlignment="1">
      <alignment horizontal="right" vertical="center"/>
    </xf>
    <xf numFmtId="0" fontId="10" fillId="0" borderId="24" xfId="0" applyFont="1" applyBorder="1" applyAlignment="1">
      <alignment wrapText="1"/>
    </xf>
    <xf numFmtId="0" fontId="11" fillId="0" borderId="20" xfId="0" applyFont="1" applyBorder="1" applyAlignment="1">
      <alignment horizontal="right" vertical="center" wrapText="1"/>
    </xf>
    <xf numFmtId="0" fontId="11" fillId="0" borderId="25" xfId="0" applyFont="1" applyBorder="1" applyAlignment="1">
      <alignment horizontal="right" vertical="center" wrapText="1"/>
    </xf>
    <xf numFmtId="0" fontId="11" fillId="0" borderId="19" xfId="0" applyFont="1" applyBorder="1" applyAlignment="1">
      <alignment vertical="center" wrapText="1"/>
    </xf>
    <xf numFmtId="0" fontId="11" fillId="0" borderId="26" xfId="0" applyFont="1" applyBorder="1" applyAlignment="1">
      <alignment vertical="center" wrapText="1"/>
    </xf>
    <xf numFmtId="0" fontId="11" fillId="0" borderId="28" xfId="0" applyFont="1" applyBorder="1" applyAlignment="1">
      <alignment vertical="center" wrapText="1"/>
    </xf>
    <xf numFmtId="0" fontId="11" fillId="0" borderId="29" xfId="0" applyFont="1" applyBorder="1" applyAlignment="1">
      <alignment vertical="center" wrapText="1"/>
    </xf>
    <xf numFmtId="0" fontId="10" fillId="0" borderId="30" xfId="0" applyFont="1" applyBorder="1">
      <alignment vertical="center"/>
    </xf>
    <xf numFmtId="0" fontId="10" fillId="0" borderId="31" xfId="0" applyFont="1" applyBorder="1">
      <alignment vertical="center"/>
    </xf>
    <xf numFmtId="0" fontId="9" fillId="0" borderId="30" xfId="0" applyFont="1" applyBorder="1">
      <alignment vertical="center"/>
    </xf>
    <xf numFmtId="0" fontId="6" fillId="0" borderId="11" xfId="0" applyFont="1" applyBorder="1" applyAlignment="1">
      <alignment vertical="center" wrapText="1"/>
    </xf>
    <xf numFmtId="0" fontId="6" fillId="0" borderId="26" xfId="0" applyFont="1" applyBorder="1" applyAlignment="1">
      <alignment vertical="center" wrapText="1"/>
    </xf>
    <xf numFmtId="0" fontId="10" fillId="0" borderId="32" xfId="0" applyFont="1" applyBorder="1">
      <alignment vertical="center"/>
    </xf>
    <xf numFmtId="0" fontId="13" fillId="0" borderId="4" xfId="0" applyFont="1" applyBorder="1" applyAlignment="1">
      <alignment vertical="center" wrapText="1"/>
    </xf>
    <xf numFmtId="0" fontId="13" fillId="0" borderId="8" xfId="0" applyFont="1" applyBorder="1" applyAlignment="1">
      <alignment vertical="center" wrapText="1"/>
    </xf>
    <xf numFmtId="0" fontId="13" fillId="0" borderId="34" xfId="0" applyFont="1" applyBorder="1" applyAlignment="1">
      <alignment horizontal="left" vertical="center" wrapText="1"/>
    </xf>
    <xf numFmtId="0" fontId="11" fillId="0" borderId="10" xfId="0" applyFont="1" applyBorder="1" applyAlignment="1">
      <alignment vertical="center" wrapText="1"/>
    </xf>
    <xf numFmtId="0" fontId="11" fillId="0" borderId="11" xfId="0" applyFont="1" applyBorder="1" applyAlignment="1">
      <alignment vertical="center" wrapText="1"/>
    </xf>
    <xf numFmtId="0" fontId="11" fillId="0" borderId="9" xfId="0" applyFont="1" applyBorder="1" applyAlignment="1">
      <alignment vertical="center" wrapText="1"/>
    </xf>
    <xf numFmtId="0" fontId="11" fillId="0" borderId="38" xfId="0" applyFont="1" applyBorder="1" applyAlignment="1">
      <alignment vertical="center" wrapText="1"/>
    </xf>
    <xf numFmtId="0" fontId="11" fillId="0" borderId="15" xfId="0" applyFont="1" applyBorder="1" applyAlignment="1">
      <alignment horizontal="right" vertical="center" wrapText="1"/>
    </xf>
    <xf numFmtId="0" fontId="6" fillId="0" borderId="44" xfId="0" applyFont="1" applyBorder="1">
      <alignment vertical="center"/>
    </xf>
    <xf numFmtId="0" fontId="11" fillId="0" borderId="12" xfId="0" applyFont="1" applyBorder="1" applyAlignment="1">
      <alignment horizontal="right" vertical="center" wrapText="1"/>
    </xf>
    <xf numFmtId="0" fontId="4" fillId="0" borderId="0" xfId="0" applyFont="1" applyAlignment="1">
      <alignment horizontal="right" vertical="center"/>
    </xf>
    <xf numFmtId="0" fontId="5" fillId="0" borderId="0" xfId="0" applyFont="1" applyAlignment="1">
      <alignment vertical="top"/>
    </xf>
    <xf numFmtId="0" fontId="5" fillId="0" borderId="6" xfId="0" applyFont="1" applyBorder="1" applyAlignment="1">
      <alignment horizontal="left" vertical="center" wrapText="1"/>
    </xf>
    <xf numFmtId="0" fontId="5" fillId="0" borderId="33" xfId="0" applyFont="1" applyBorder="1" applyAlignment="1">
      <alignment vertical="center" wrapText="1"/>
    </xf>
    <xf numFmtId="0" fontId="6" fillId="0" borderId="52" xfId="0" applyFont="1" applyBorder="1" applyAlignment="1">
      <alignment horizontal="left" vertical="center" wrapText="1"/>
    </xf>
    <xf numFmtId="0" fontId="6" fillId="0" borderId="8" xfId="0" applyFont="1" applyBorder="1" applyAlignment="1">
      <alignment vertical="center" wrapText="1"/>
    </xf>
    <xf numFmtId="0" fontId="34" fillId="0" borderId="0" xfId="0" applyFont="1">
      <alignment vertical="center"/>
    </xf>
    <xf numFmtId="0" fontId="13" fillId="0" borderId="0" xfId="0" applyFont="1" applyAlignment="1">
      <alignment horizontal="left" vertical="center"/>
    </xf>
    <xf numFmtId="0" fontId="10" fillId="0" borderId="76" xfId="0" applyFont="1" applyBorder="1" applyAlignment="1">
      <alignment horizontal="right" vertical="center"/>
    </xf>
    <xf numFmtId="0" fontId="10" fillId="0" borderId="78" xfId="0" applyFont="1" applyBorder="1" applyAlignment="1">
      <alignment horizontal="right" vertical="center"/>
    </xf>
    <xf numFmtId="0" fontId="10" fillId="0" borderId="80" xfId="0" applyFont="1" applyBorder="1" applyAlignment="1">
      <alignment horizontal="right" vertical="center"/>
    </xf>
    <xf numFmtId="6" fontId="5" fillId="0" borderId="48" xfId="40" applyFont="1" applyBorder="1" applyAlignment="1">
      <alignment horizontal="right" vertical="center"/>
    </xf>
    <xf numFmtId="6" fontId="10" fillId="0" borderId="43" xfId="40" applyFont="1" applyBorder="1" applyAlignment="1">
      <alignment horizontal="right" vertical="center"/>
    </xf>
    <xf numFmtId="6" fontId="10" fillId="0" borderId="48" xfId="40" applyFont="1" applyBorder="1" applyAlignment="1">
      <alignment horizontal="right" vertical="center"/>
    </xf>
    <xf numFmtId="6" fontId="10" fillId="0" borderId="45" xfId="40" applyFont="1" applyBorder="1" applyAlignment="1">
      <alignment horizontal="right" vertical="center"/>
    </xf>
    <xf numFmtId="6" fontId="10" fillId="0" borderId="31" xfId="40" applyFont="1" applyBorder="1" applyAlignment="1">
      <alignment horizontal="right" vertical="center"/>
    </xf>
    <xf numFmtId="6" fontId="10" fillId="0" borderId="41" xfId="40" applyFont="1" applyBorder="1" applyAlignment="1">
      <alignment horizontal="right" vertical="center"/>
    </xf>
    <xf numFmtId="6" fontId="10" fillId="0" borderId="32" xfId="40" applyFont="1" applyBorder="1" applyAlignment="1">
      <alignment horizontal="right" vertical="center"/>
    </xf>
    <xf numFmtId="6" fontId="10" fillId="0" borderId="61" xfId="40" applyFont="1" applyBorder="1" applyAlignment="1">
      <alignment horizontal="right" vertical="center"/>
    </xf>
    <xf numFmtId="6" fontId="10" fillId="0" borderId="47" xfId="40" applyFont="1" applyBorder="1" applyAlignment="1">
      <alignment horizontal="right" vertical="center"/>
    </xf>
    <xf numFmtId="6" fontId="10" fillId="0" borderId="21" xfId="40" applyFont="1" applyBorder="1" applyAlignment="1">
      <alignment horizontal="right" vertical="center"/>
    </xf>
    <xf numFmtId="0" fontId="11" fillId="0" borderId="27" xfId="0" applyFont="1" applyBorder="1" applyAlignment="1">
      <alignment vertical="center" wrapText="1"/>
    </xf>
    <xf numFmtId="6" fontId="10" fillId="0" borderId="42" xfId="40" applyFont="1" applyBorder="1" applyAlignment="1">
      <alignment horizontal="right" vertical="center"/>
    </xf>
    <xf numFmtId="0" fontId="11" fillId="0" borderId="13" xfId="0" applyFont="1" applyBorder="1" applyAlignment="1">
      <alignment vertical="center" wrapText="1"/>
    </xf>
    <xf numFmtId="6" fontId="10" fillId="0" borderId="46" xfId="40" applyFont="1" applyBorder="1" applyAlignment="1">
      <alignment horizontal="right" vertical="center"/>
    </xf>
    <xf numFmtId="0" fontId="11" fillId="0" borderId="13" xfId="0" applyFont="1" applyBorder="1" applyAlignment="1">
      <alignment horizontal="justify" vertical="center" wrapText="1"/>
    </xf>
    <xf numFmtId="0" fontId="11" fillId="0" borderId="83" xfId="0" applyFont="1" applyBorder="1" applyAlignment="1">
      <alignment vertical="center" wrapText="1"/>
    </xf>
    <xf numFmtId="6" fontId="10" fillId="0" borderId="39" xfId="40" applyFont="1" applyBorder="1" applyAlignment="1">
      <alignment horizontal="right" vertical="center"/>
    </xf>
    <xf numFmtId="0" fontId="11" fillId="0" borderId="14" xfId="0" applyFont="1" applyBorder="1" applyAlignment="1">
      <alignment vertical="center" wrapText="1"/>
    </xf>
    <xf numFmtId="6" fontId="10" fillId="0" borderId="30" xfId="40" applyFont="1" applyBorder="1" applyAlignment="1">
      <alignment horizontal="right" vertical="center"/>
    </xf>
    <xf numFmtId="0" fontId="36" fillId="0" borderId="0" xfId="0" applyFont="1" applyAlignment="1">
      <alignment horizontal="left" vertical="center"/>
    </xf>
    <xf numFmtId="0" fontId="6" fillId="0" borderId="3" xfId="0" applyFont="1" applyBorder="1" applyAlignment="1">
      <alignment vertical="center" wrapText="1"/>
    </xf>
    <xf numFmtId="0" fontId="6" fillId="0" borderId="37" xfId="0" applyFont="1" applyBorder="1" applyAlignment="1">
      <alignment vertical="center" wrapText="1"/>
    </xf>
    <xf numFmtId="0" fontId="5" fillId="0" borderId="36" xfId="0" applyFont="1" applyBorder="1" applyAlignment="1">
      <alignment vertical="center" wrapText="1"/>
    </xf>
    <xf numFmtId="0" fontId="14" fillId="0" borderId="4" xfId="0" applyFont="1" applyBorder="1" applyAlignment="1">
      <alignment horizontal="left" vertical="center" wrapText="1"/>
    </xf>
    <xf numFmtId="0" fontId="14" fillId="0" borderId="3" xfId="0" applyFont="1" applyBorder="1" applyAlignment="1">
      <alignment horizontal="right" vertical="center" wrapText="1"/>
    </xf>
    <xf numFmtId="0" fontId="5" fillId="0" borderId="4" xfId="0" applyFont="1" applyBorder="1" applyAlignment="1">
      <alignment horizontal="left" vertical="center" wrapText="1"/>
    </xf>
    <xf numFmtId="0" fontId="6" fillId="0" borderId="38" xfId="0" applyFont="1" applyBorder="1" applyAlignment="1">
      <alignment vertical="center" wrapText="1"/>
    </xf>
    <xf numFmtId="0" fontId="6" fillId="4" borderId="7" xfId="0" applyFont="1" applyFill="1" applyBorder="1" applyAlignment="1">
      <alignment vertical="center" wrapText="1"/>
    </xf>
    <xf numFmtId="0" fontId="5" fillId="0" borderId="12" xfId="0" applyFont="1" applyBorder="1" applyAlignment="1">
      <alignment vertical="center" wrapText="1"/>
    </xf>
    <xf numFmtId="0" fontId="13" fillId="0" borderId="12" xfId="0" applyFont="1" applyBorder="1" applyAlignment="1">
      <alignment vertical="center" wrapText="1"/>
    </xf>
    <xf numFmtId="0" fontId="13" fillId="0" borderId="35" xfId="0" applyFont="1" applyBorder="1" applyAlignment="1">
      <alignment horizontal="left" vertical="center" wrapText="1"/>
    </xf>
    <xf numFmtId="0" fontId="13" fillId="0" borderId="0" xfId="0" applyFont="1" applyAlignment="1">
      <alignment horizontal="right" vertical="center"/>
    </xf>
    <xf numFmtId="0" fontId="6" fillId="0" borderId="15" xfId="0" applyFont="1" applyBorder="1" applyAlignment="1">
      <alignment horizontal="right" vertical="center"/>
    </xf>
    <xf numFmtId="0" fontId="6" fillId="0" borderId="51" xfId="0"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Alignment="1">
      <alignment horizontal="right" vertical="center" wrapText="1"/>
    </xf>
    <xf numFmtId="0" fontId="5" fillId="0" borderId="1" xfId="0" applyFont="1" applyBorder="1" applyAlignment="1">
      <alignment horizontal="left" vertical="center" wrapText="1"/>
    </xf>
    <xf numFmtId="0" fontId="13" fillId="0" borderId="49" xfId="0" applyFont="1" applyBorder="1" applyAlignment="1">
      <alignment vertical="center" wrapText="1"/>
    </xf>
    <xf numFmtId="0" fontId="6" fillId="0" borderId="36" xfId="0" applyFont="1" applyBorder="1">
      <alignment vertical="center"/>
    </xf>
    <xf numFmtId="0" fontId="6" fillId="0" borderId="3" xfId="0" applyFont="1" applyBorder="1">
      <alignment vertical="center"/>
    </xf>
    <xf numFmtId="0" fontId="11" fillId="0" borderId="3" xfId="0" applyFont="1" applyBorder="1" applyAlignment="1">
      <alignment horizontal="justify" vertical="center" wrapText="1"/>
    </xf>
    <xf numFmtId="0" fontId="35" fillId="0" borderId="100" xfId="0" applyFont="1" applyBorder="1" applyAlignment="1">
      <alignment horizontal="justify" vertical="center" wrapText="1"/>
    </xf>
    <xf numFmtId="0" fontId="5" fillId="0" borderId="7" xfId="0" applyFont="1" applyBorder="1" applyAlignment="1">
      <alignment vertical="center" wrapText="1"/>
    </xf>
    <xf numFmtId="0" fontId="5" fillId="0" borderId="90" xfId="0" applyFont="1" applyBorder="1" applyAlignment="1">
      <alignment vertical="center" wrapText="1"/>
    </xf>
    <xf numFmtId="0" fontId="6" fillId="0" borderId="71" xfId="0" applyFont="1" applyBorder="1" applyAlignment="1">
      <alignment vertical="center" wrapText="1"/>
    </xf>
    <xf numFmtId="0" fontId="50" fillId="0" borderId="0" xfId="0" applyFont="1" applyAlignment="1">
      <alignment horizontal="left" vertical="center"/>
    </xf>
    <xf numFmtId="0" fontId="51" fillId="0" borderId="74" xfId="0" applyFont="1" applyBorder="1" applyAlignment="1">
      <alignment horizontal="center" vertical="center"/>
    </xf>
    <xf numFmtId="0" fontId="51" fillId="0" borderId="50" xfId="0" applyFont="1" applyBorder="1" applyAlignment="1">
      <alignment horizontal="center" vertical="center"/>
    </xf>
    <xf numFmtId="0" fontId="52" fillId="0" borderId="33" xfId="0" applyFont="1" applyBorder="1" applyAlignment="1">
      <alignment vertical="center" wrapText="1"/>
    </xf>
    <xf numFmtId="0" fontId="53" fillId="0" borderId="98" xfId="0" applyFont="1" applyBorder="1">
      <alignment vertical="center"/>
    </xf>
    <xf numFmtId="0" fontId="52" fillId="0" borderId="3" xfId="0" applyFont="1" applyBorder="1" applyAlignment="1">
      <alignment vertical="center" wrapText="1"/>
    </xf>
    <xf numFmtId="0" fontId="54" fillId="0" borderId="49" xfId="0" applyFont="1" applyBorder="1" applyAlignment="1">
      <alignment vertical="center" wrapText="1" shrinkToFit="1"/>
    </xf>
    <xf numFmtId="0" fontId="53" fillId="0" borderId="49" xfId="0" applyFont="1" applyBorder="1">
      <alignment vertical="center"/>
    </xf>
    <xf numFmtId="0" fontId="54" fillId="0" borderId="49" xfId="0" applyFont="1" applyBorder="1" applyAlignment="1">
      <alignment horizontal="right" vertical="center" wrapText="1" shrinkToFit="1"/>
    </xf>
    <xf numFmtId="0" fontId="54" fillId="0" borderId="49" xfId="0" applyFont="1" applyBorder="1" applyAlignment="1">
      <alignment horizontal="left" vertical="center" wrapText="1" shrinkToFit="1"/>
    </xf>
    <xf numFmtId="0" fontId="52" fillId="0" borderId="90" xfId="0" applyFont="1" applyBorder="1" applyAlignment="1">
      <alignment vertical="center" wrapText="1"/>
    </xf>
    <xf numFmtId="0" fontId="54" fillId="0" borderId="72" xfId="0" applyFont="1" applyBorder="1" applyAlignment="1">
      <alignment vertical="center" wrapText="1" shrinkToFit="1"/>
    </xf>
    <xf numFmtId="0" fontId="5" fillId="0" borderId="8" xfId="0" applyFont="1" applyBorder="1" applyAlignment="1">
      <alignment vertical="top" wrapText="1"/>
    </xf>
    <xf numFmtId="0" fontId="5" fillId="0" borderId="37" xfId="0" applyFont="1" applyBorder="1" applyAlignment="1">
      <alignment vertical="top" wrapText="1"/>
    </xf>
    <xf numFmtId="0" fontId="10" fillId="0" borderId="0" xfId="0" applyFont="1" applyAlignment="1">
      <alignment vertical="top"/>
    </xf>
    <xf numFmtId="0" fontId="54" fillId="0" borderId="49" xfId="0" applyFont="1" applyBorder="1" applyAlignment="1">
      <alignment wrapText="1" shrinkToFit="1"/>
    </xf>
    <xf numFmtId="0" fontId="7" fillId="0" borderId="101" xfId="0" applyFont="1" applyBorder="1" applyAlignment="1">
      <alignment vertical="top" wrapText="1"/>
    </xf>
    <xf numFmtId="0" fontId="7" fillId="0" borderId="102" xfId="0" applyFont="1" applyBorder="1" applyAlignment="1">
      <alignment vertical="center" wrapText="1"/>
    </xf>
    <xf numFmtId="0" fontId="51" fillId="0" borderId="25" xfId="0" applyFont="1" applyBorder="1" applyAlignment="1">
      <alignment horizontal="center" vertical="center"/>
    </xf>
    <xf numFmtId="0" fontId="53" fillId="0" borderId="27" xfId="0" applyFont="1" applyBorder="1">
      <alignment vertical="center"/>
    </xf>
    <xf numFmtId="0" fontId="53" fillId="0" borderId="19" xfId="0" applyFont="1" applyBorder="1">
      <alignment vertical="center"/>
    </xf>
    <xf numFmtId="0" fontId="54" fillId="0" borderId="19" xfId="0" applyFont="1" applyBorder="1" applyAlignment="1">
      <alignment vertical="center" wrapText="1" shrinkToFit="1"/>
    </xf>
    <xf numFmtId="0" fontId="54" fillId="0" borderId="103" xfId="0" applyFont="1" applyBorder="1" applyAlignment="1">
      <alignment vertical="center" wrapText="1" shrinkToFit="1"/>
    </xf>
    <xf numFmtId="0" fontId="42" fillId="0" borderId="0" xfId="44" applyFont="1">
      <alignment vertical="center"/>
    </xf>
    <xf numFmtId="0" fontId="42" fillId="0" borderId="0" xfId="44" applyFont="1" applyAlignment="1">
      <alignment horizontal="center" vertical="center"/>
    </xf>
    <xf numFmtId="176" fontId="42" fillId="0" borderId="0" xfId="44" applyNumberFormat="1" applyFont="1" applyAlignment="1">
      <alignment horizontal="center" vertical="center"/>
    </xf>
    <xf numFmtId="176" fontId="45" fillId="0" borderId="0" xfId="44" applyNumberFormat="1" applyFont="1" applyAlignment="1">
      <alignment horizontal="left" vertical="center"/>
    </xf>
    <xf numFmtId="176" fontId="44" fillId="0" borderId="35" xfId="44" applyNumberFormat="1" applyFont="1" applyBorder="1" applyAlignment="1">
      <alignment horizontal="center" vertical="center"/>
    </xf>
    <xf numFmtId="176" fontId="44" fillId="0" borderId="25" xfId="44" applyNumberFormat="1" applyFont="1" applyBorder="1" applyAlignment="1">
      <alignment horizontal="center" vertical="center"/>
    </xf>
    <xf numFmtId="0" fontId="42" fillId="0" borderId="95" xfId="44" applyFont="1" applyBorder="1" applyAlignment="1">
      <alignment horizontal="center" vertical="center"/>
    </xf>
    <xf numFmtId="0" fontId="42" fillId="0" borderId="93" xfId="44" applyFont="1" applyBorder="1" applyAlignment="1">
      <alignment horizontal="center" vertical="center"/>
    </xf>
    <xf numFmtId="176" fontId="42" fillId="0" borderId="93" xfId="44" applyNumberFormat="1" applyFont="1" applyBorder="1" applyAlignment="1">
      <alignment horizontal="center" vertical="center"/>
    </xf>
    <xf numFmtId="0" fontId="42" fillId="36" borderId="93" xfId="44" applyFont="1" applyFill="1" applyBorder="1" applyAlignment="1">
      <alignment horizontal="center" vertical="center"/>
    </xf>
    <xf numFmtId="176" fontId="42" fillId="36" borderId="93" xfId="44" applyNumberFormat="1" applyFont="1" applyFill="1" applyBorder="1" applyAlignment="1">
      <alignment horizontal="center" vertical="center"/>
    </xf>
    <xf numFmtId="0" fontId="42" fillId="38" borderId="93" xfId="44" applyFont="1" applyFill="1" applyBorder="1" applyAlignment="1">
      <alignment horizontal="center" vertical="center"/>
    </xf>
    <xf numFmtId="176" fontId="42" fillId="38" borderId="93" xfId="44" applyNumberFormat="1" applyFont="1" applyFill="1" applyBorder="1" applyAlignment="1">
      <alignment horizontal="center" vertical="center"/>
    </xf>
    <xf numFmtId="0" fontId="42" fillId="37" borderId="93" xfId="44" applyFont="1" applyFill="1" applyBorder="1" applyAlignment="1">
      <alignment horizontal="center" vertical="center"/>
    </xf>
    <xf numFmtId="176" fontId="42" fillId="37" borderId="93" xfId="44" applyNumberFormat="1" applyFont="1" applyFill="1" applyBorder="1" applyAlignment="1">
      <alignment horizontal="center" vertical="center"/>
    </xf>
    <xf numFmtId="0" fontId="46" fillId="0" borderId="0" xfId="44" applyFont="1">
      <alignment vertical="center"/>
    </xf>
    <xf numFmtId="9" fontId="42" fillId="0" borderId="74" xfId="44" applyNumberFormat="1" applyFont="1" applyBorder="1">
      <alignment vertical="center"/>
    </xf>
    <xf numFmtId="0" fontId="42" fillId="0" borderId="0" xfId="44" applyFont="1" applyAlignment="1">
      <alignment horizontal="right" vertical="center"/>
    </xf>
    <xf numFmtId="0" fontId="42" fillId="0" borderId="73" xfId="44" applyFont="1" applyBorder="1" applyAlignment="1">
      <alignment horizontal="right" vertical="center"/>
    </xf>
    <xf numFmtId="0" fontId="42" fillId="34" borderId="93" xfId="44" applyFont="1" applyFill="1" applyBorder="1" applyAlignment="1">
      <alignment horizontal="center" vertical="center"/>
    </xf>
    <xf numFmtId="176" fontId="42" fillId="34" borderId="93" xfId="44" applyNumberFormat="1" applyFont="1" applyFill="1" applyBorder="1" applyAlignment="1">
      <alignment horizontal="center" vertical="center"/>
    </xf>
    <xf numFmtId="0" fontId="55" fillId="0" borderId="0" xfId="44" applyFont="1">
      <alignment vertical="center"/>
    </xf>
    <xf numFmtId="0" fontId="55" fillId="0" borderId="0" xfId="44" applyFont="1" applyAlignment="1">
      <alignment horizontal="center" vertical="center"/>
    </xf>
    <xf numFmtId="0" fontId="55" fillId="0" borderId="96" xfId="44" applyFont="1" applyBorder="1" applyAlignment="1">
      <alignment horizontal="center" vertical="center"/>
    </xf>
    <xf numFmtId="177" fontId="55" fillId="0" borderId="0" xfId="44" applyNumberFormat="1" applyFont="1" applyAlignment="1">
      <alignment horizontal="center" vertical="center"/>
    </xf>
    <xf numFmtId="0" fontId="55" fillId="0" borderId="0" xfId="44" applyFont="1" applyAlignment="1">
      <alignment horizontal="left" vertical="center"/>
    </xf>
    <xf numFmtId="176" fontId="42" fillId="0" borderId="0" xfId="44" applyNumberFormat="1" applyFont="1" applyAlignment="1">
      <alignment horizontal="left" vertical="center"/>
    </xf>
    <xf numFmtId="0" fontId="42" fillId="0" borderId="0" xfId="44" applyFont="1" applyAlignment="1">
      <alignment horizontal="center"/>
    </xf>
    <xf numFmtId="0" fontId="45" fillId="0" borderId="0" xfId="44" applyFont="1">
      <alignment vertical="center"/>
    </xf>
    <xf numFmtId="0" fontId="49" fillId="0" borderId="0" xfId="44" applyFont="1" applyAlignment="1">
      <alignment horizontal="left" vertical="top"/>
    </xf>
    <xf numFmtId="0" fontId="49" fillId="0" borderId="0" xfId="44" applyFont="1">
      <alignment vertical="center"/>
    </xf>
    <xf numFmtId="176" fontId="44" fillId="0" borderId="0" xfId="44" applyNumberFormat="1" applyFont="1" applyAlignment="1">
      <alignment horizontal="center" vertical="center"/>
    </xf>
    <xf numFmtId="176" fontId="42" fillId="0" borderId="95" xfId="44" applyNumberFormat="1" applyFont="1" applyBorder="1" applyAlignment="1">
      <alignment horizontal="center" vertical="center"/>
    </xf>
    <xf numFmtId="20" fontId="42" fillId="0" borderId="0" xfId="44" applyNumberFormat="1" applyFont="1" applyAlignment="1">
      <alignment horizontal="center" vertical="center"/>
    </xf>
    <xf numFmtId="176" fontId="60" fillId="0" borderId="0" xfId="44" applyNumberFormat="1" applyFont="1">
      <alignment vertical="center"/>
    </xf>
    <xf numFmtId="0" fontId="42" fillId="0" borderId="94" xfId="44" applyFont="1" applyBorder="1" applyAlignment="1"/>
    <xf numFmtId="0" fontId="42" fillId="0" borderId="94" xfId="44" applyFont="1" applyBorder="1" applyAlignment="1">
      <alignment horizontal="center"/>
    </xf>
    <xf numFmtId="0" fontId="42" fillId="0" borderId="49" xfId="44" applyFont="1" applyBorder="1" applyAlignment="1">
      <alignment horizontal="center" vertical="center"/>
    </xf>
    <xf numFmtId="0" fontId="45" fillId="0" borderId="39" xfId="44" applyFont="1" applyBorder="1">
      <alignment vertical="center"/>
    </xf>
    <xf numFmtId="0" fontId="42" fillId="0" borderId="19" xfId="44" applyFont="1" applyBorder="1">
      <alignment vertical="center"/>
    </xf>
    <xf numFmtId="0" fontId="45" fillId="0" borderId="30" xfId="44" applyFont="1" applyBorder="1">
      <alignment vertical="center"/>
    </xf>
    <xf numFmtId="0" fontId="45" fillId="0" borderId="19" xfId="44" applyFont="1" applyBorder="1">
      <alignment vertical="center"/>
    </xf>
    <xf numFmtId="0" fontId="49" fillId="0" borderId="0" xfId="44" applyFont="1" applyAlignment="1">
      <alignment vertical="top"/>
    </xf>
    <xf numFmtId="0" fontId="15" fillId="0" borderId="0" xfId="0" applyFont="1" applyAlignment="1">
      <alignment horizontal="center" vertical="center"/>
    </xf>
    <xf numFmtId="0" fontId="6" fillId="0" borderId="0" xfId="0" applyFont="1" applyAlignment="1">
      <alignment horizontal="left" vertical="center"/>
    </xf>
    <xf numFmtId="0" fontId="3" fillId="0" borderId="0" xfId="0" applyFont="1" applyAlignment="1">
      <alignment horizontal="right" vertical="center"/>
    </xf>
    <xf numFmtId="0" fontId="7" fillId="0" borderId="0" xfId="0" applyFont="1" applyAlignment="1">
      <alignment horizontal="left" vertical="center" wrapText="1"/>
    </xf>
    <xf numFmtId="0" fontId="5" fillId="0" borderId="0" xfId="0" applyFont="1" applyAlignment="1">
      <alignment vertical="top"/>
    </xf>
    <xf numFmtId="0" fontId="7" fillId="0" borderId="19" xfId="0" applyFont="1" applyBorder="1" applyAlignment="1">
      <alignment horizontal="left" vertical="center" wrapText="1"/>
    </xf>
    <xf numFmtId="0" fontId="7" fillId="0" borderId="30" xfId="0" applyFont="1" applyBorder="1" applyAlignment="1">
      <alignment horizontal="left" vertical="center" wrapText="1"/>
    </xf>
    <xf numFmtId="0" fontId="7" fillId="0" borderId="39" xfId="0" applyFont="1" applyBorder="1" applyAlignment="1">
      <alignment horizontal="left" vertical="center" wrapText="1"/>
    </xf>
    <xf numFmtId="0" fontId="13" fillId="0" borderId="19" xfId="0" applyFont="1" applyBorder="1" applyAlignment="1">
      <alignment horizontal="center" vertical="center" wrapText="1"/>
    </xf>
    <xf numFmtId="0" fontId="13" fillId="0" borderId="39" xfId="0" applyFont="1" applyBorder="1" applyAlignment="1">
      <alignment horizontal="center" vertical="center" wrapText="1"/>
    </xf>
    <xf numFmtId="0" fontId="40" fillId="0" borderId="83" xfId="0" applyFont="1" applyBorder="1" applyAlignment="1">
      <alignment horizontal="center" vertical="center" wrapText="1"/>
    </xf>
    <xf numFmtId="0" fontId="7" fillId="0" borderId="92" xfId="0" applyFont="1" applyBorder="1" applyAlignment="1">
      <alignment horizontal="center" vertical="center" wrapText="1"/>
    </xf>
    <xf numFmtId="0" fontId="7" fillId="0" borderId="29" xfId="0" applyFont="1" applyBorder="1" applyAlignment="1">
      <alignment horizontal="center" vertical="center" wrapText="1"/>
    </xf>
    <xf numFmtId="0" fontId="7" fillId="0" borderId="97" xfId="0" applyFont="1" applyBorder="1" applyAlignment="1">
      <alignment horizontal="center" vertical="center" wrapText="1"/>
    </xf>
    <xf numFmtId="0" fontId="7" fillId="0" borderId="28" xfId="0" applyFont="1" applyBorder="1" applyAlignment="1">
      <alignment horizontal="center" vertical="center" wrapText="1"/>
    </xf>
    <xf numFmtId="0" fontId="7" fillId="0" borderId="61"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39" xfId="0" applyFont="1" applyBorder="1" applyAlignment="1">
      <alignment horizontal="center" vertical="center" wrapText="1"/>
    </xf>
    <xf numFmtId="0" fontId="13" fillId="0" borderId="0" xfId="0" applyFont="1" applyAlignment="1">
      <alignment horizontal="left" vertical="center" wrapText="1"/>
    </xf>
    <xf numFmtId="0" fontId="13" fillId="0" borderId="13" xfId="0" applyFont="1" applyBorder="1" applyAlignment="1">
      <alignment horizontal="left" vertical="center" wrapText="1"/>
    </xf>
    <xf numFmtId="0" fontId="13" fillId="0" borderId="21" xfId="0" applyFont="1" applyBorder="1" applyAlignment="1">
      <alignment horizontal="left" vertical="center" wrapTex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33" xfId="0" applyFont="1" applyBorder="1" applyAlignment="1">
      <alignment horizontal="left" vertical="center" wrapText="1"/>
    </xf>
    <xf numFmtId="0" fontId="5" fillId="4" borderId="14" xfId="0" applyFont="1" applyFill="1" applyBorder="1" applyAlignment="1">
      <alignment vertical="center" wrapText="1"/>
    </xf>
    <xf numFmtId="0" fontId="5" fillId="4" borderId="9" xfId="0" applyFont="1" applyFill="1" applyBorder="1" applyAlignment="1">
      <alignment vertical="center" wrapText="1"/>
    </xf>
    <xf numFmtId="0" fontId="7" fillId="0" borderId="7" xfId="0" applyFont="1" applyBorder="1" applyAlignment="1">
      <alignment horizontal="center" vertical="center" wrapText="1"/>
    </xf>
    <xf numFmtId="0" fontId="7" fillId="0" borderId="5" xfId="0" applyFont="1" applyBorder="1" applyAlignment="1">
      <alignment horizontal="center" vertical="center" wrapText="1"/>
    </xf>
    <xf numFmtId="0" fontId="5" fillId="0" borderId="38" xfId="0" applyFont="1" applyBorder="1" applyAlignment="1">
      <alignment horizontal="left" vertical="center" wrapText="1"/>
    </xf>
    <xf numFmtId="0" fontId="37" fillId="0" borderId="59" xfId="0" applyFont="1" applyBorder="1" applyAlignment="1">
      <alignment vertical="center" wrapText="1"/>
    </xf>
    <xf numFmtId="0" fontId="14" fillId="0" borderId="51" xfId="0" applyFont="1" applyBorder="1" applyAlignment="1">
      <alignment horizontal="left" vertical="center" wrapText="1"/>
    </xf>
    <xf numFmtId="0" fontId="14" fillId="0" borderId="52" xfId="0" applyFont="1" applyBorder="1" applyAlignment="1">
      <alignment horizontal="left" vertical="center" wrapText="1"/>
    </xf>
    <xf numFmtId="0" fontId="5" fillId="0" borderId="6" xfId="0" applyFont="1" applyBorder="1" applyAlignment="1">
      <alignment vertical="center" wrapText="1"/>
    </xf>
    <xf numFmtId="0" fontId="5" fillId="0" borderId="33" xfId="0" applyFont="1" applyBorder="1" applyAlignment="1">
      <alignment vertical="center" wrapText="1"/>
    </xf>
    <xf numFmtId="0" fontId="5" fillId="0" borderId="53" xfId="0" applyFont="1" applyBorder="1" applyAlignment="1">
      <alignment vertical="center" wrapText="1"/>
    </xf>
    <xf numFmtId="0" fontId="5" fillId="0" borderId="54" xfId="0" applyFont="1" applyBorder="1" applyAlignment="1">
      <alignment vertical="center" wrapText="1"/>
    </xf>
    <xf numFmtId="0" fontId="13" fillId="0" borderId="36" xfId="0" applyFont="1" applyBorder="1" applyAlignment="1">
      <alignment horizontal="left" vertical="center" wrapText="1"/>
    </xf>
    <xf numFmtId="0" fontId="13" fillId="0" borderId="37" xfId="0" applyFont="1" applyBorder="1" applyAlignment="1">
      <alignment horizontal="left" vertical="center" wrapText="1"/>
    </xf>
    <xf numFmtId="0" fontId="13" fillId="0" borderId="90" xfId="0" applyFont="1" applyBorder="1" applyAlignment="1">
      <alignment horizontal="left" vertical="center" wrapText="1"/>
    </xf>
    <xf numFmtId="0" fontId="6" fillId="0" borderId="88" xfId="0" applyFont="1" applyBorder="1" applyAlignment="1">
      <alignment vertical="center" wrapText="1"/>
    </xf>
    <xf numFmtId="0" fontId="6" fillId="0" borderId="8" xfId="0" applyFont="1" applyBorder="1" applyAlignment="1">
      <alignment vertical="center" wrapText="1"/>
    </xf>
    <xf numFmtId="0" fontId="13" fillId="0" borderId="89" xfId="0" applyFont="1" applyBorder="1" applyAlignment="1">
      <alignment vertical="center" wrapText="1"/>
    </xf>
    <xf numFmtId="0" fontId="13" fillId="0" borderId="54" xfId="0" applyFont="1" applyBorder="1" applyAlignment="1">
      <alignment vertical="center" wrapText="1"/>
    </xf>
    <xf numFmtId="0" fontId="0" fillId="0" borderId="31" xfId="0" applyBorder="1" applyAlignment="1">
      <alignment horizontal="left" vertical="center"/>
    </xf>
    <xf numFmtId="5" fontId="6" fillId="0" borderId="49" xfId="0" applyNumberFormat="1" applyFont="1" applyBorder="1" applyAlignment="1">
      <alignment horizontal="right" vertical="center"/>
    </xf>
    <xf numFmtId="0" fontId="6" fillId="0" borderId="49"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left" vertical="top" wrapText="1"/>
    </xf>
    <xf numFmtId="0" fontId="6" fillId="0" borderId="91" xfId="0" applyFont="1" applyBorder="1" applyAlignment="1">
      <alignment horizontal="left" vertical="top"/>
    </xf>
    <xf numFmtId="0" fontId="6" fillId="0" borderId="99" xfId="0" applyFont="1" applyBorder="1" applyAlignment="1">
      <alignment horizontal="left" vertical="top"/>
    </xf>
    <xf numFmtId="0" fontId="6" fillId="0" borderId="12" xfId="0" applyFont="1" applyBorder="1" applyAlignment="1">
      <alignment horizontal="left" vertical="top"/>
    </xf>
    <xf numFmtId="0" fontId="6" fillId="0" borderId="31" xfId="0" applyFont="1" applyBorder="1" applyAlignment="1">
      <alignment horizontal="left" vertical="top"/>
    </xf>
    <xf numFmtId="0" fontId="6" fillId="0" borderId="18" xfId="0" applyFont="1" applyBorder="1" applyAlignment="1">
      <alignment horizontal="left" vertical="top"/>
    </xf>
    <xf numFmtId="5" fontId="6" fillId="0" borderId="98" xfId="0" applyNumberFormat="1" applyFont="1" applyBorder="1" applyAlignment="1">
      <alignment horizontal="right" vertical="center"/>
    </xf>
    <xf numFmtId="0" fontId="47" fillId="0" borderId="49" xfId="0" applyFont="1" applyBorder="1" applyAlignment="1">
      <alignment horizontal="left" vertical="center"/>
    </xf>
    <xf numFmtId="0" fontId="47" fillId="0" borderId="4" xfId="0" applyFont="1" applyBorder="1" applyAlignment="1">
      <alignment horizontal="left" vertical="center"/>
    </xf>
    <xf numFmtId="0" fontId="6" fillId="0" borderId="98" xfId="0" applyFont="1" applyBorder="1" applyAlignment="1">
      <alignment horizontal="left" vertical="center"/>
    </xf>
    <xf numFmtId="0" fontId="6" fillId="0" borderId="37" xfId="0" applyFont="1" applyBorder="1" applyAlignment="1">
      <alignment horizontal="left" vertical="center"/>
    </xf>
    <xf numFmtId="0" fontId="10" fillId="0" borderId="57" xfId="0" applyFont="1" applyBorder="1" applyAlignment="1">
      <alignment horizontal="center" vertical="center" wrapText="1"/>
    </xf>
    <xf numFmtId="0" fontId="10" fillId="0" borderId="60" xfId="0" applyFont="1" applyBorder="1" applyAlignment="1">
      <alignment horizontal="center" vertical="center" wrapText="1"/>
    </xf>
    <xf numFmtId="0" fontId="10" fillId="0" borderId="81"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21" xfId="0" applyFont="1" applyBorder="1" applyAlignment="1">
      <alignment horizontal="center" vertical="center" wrapText="1"/>
    </xf>
    <xf numFmtId="0" fontId="6" fillId="0" borderId="36" xfId="0" applyFont="1" applyBorder="1" applyAlignment="1">
      <alignment horizontal="center" vertical="center"/>
    </xf>
    <xf numFmtId="0" fontId="6" fillId="0" borderId="46" xfId="0" applyFont="1" applyBorder="1" applyAlignment="1">
      <alignment horizontal="center" vertical="center"/>
    </xf>
    <xf numFmtId="0" fontId="6" fillId="0" borderId="37" xfId="0" applyFont="1" applyBorder="1" applyAlignment="1">
      <alignment horizontal="center" vertical="center"/>
    </xf>
    <xf numFmtId="0" fontId="10" fillId="0" borderId="11" xfId="0" applyFont="1" applyBorder="1" applyAlignment="1">
      <alignment horizontal="center" vertical="center"/>
    </xf>
    <xf numFmtId="0" fontId="10" fillId="0" borderId="41" xfId="0" applyFont="1" applyBorder="1" applyAlignment="1">
      <alignment horizontal="center" vertical="center"/>
    </xf>
    <xf numFmtId="0" fontId="10" fillId="0" borderId="10" xfId="0" applyFont="1" applyBorder="1" applyAlignment="1">
      <alignment horizontal="center" vertical="center"/>
    </xf>
    <xf numFmtId="0" fontId="10" fillId="0" borderId="39" xfId="0" applyFont="1" applyBorder="1" applyAlignment="1">
      <alignment horizontal="center" vertical="center"/>
    </xf>
    <xf numFmtId="0" fontId="10" fillId="0" borderId="10"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82"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84" xfId="0" applyFont="1" applyBorder="1" applyAlignment="1">
      <alignment horizontal="center" vertical="center" wrapText="1"/>
    </xf>
    <xf numFmtId="0" fontId="10" fillId="0" borderId="19" xfId="0" applyFont="1" applyBorder="1" applyAlignment="1">
      <alignment horizontal="center" vertical="center"/>
    </xf>
    <xf numFmtId="0" fontId="10" fillId="0" borderId="80" xfId="0" applyFont="1" applyBorder="1" applyAlignment="1">
      <alignment horizontal="center" vertical="center"/>
    </xf>
    <xf numFmtId="0" fontId="10" fillId="0" borderId="79" xfId="0" applyFont="1" applyBorder="1" applyAlignment="1">
      <alignment horizontal="center" vertical="center" wrapText="1"/>
    </xf>
    <xf numFmtId="0" fontId="12" fillId="0" borderId="0" xfId="0" applyFont="1" applyAlignment="1">
      <alignment horizontal="left" vertical="center" wrapText="1"/>
    </xf>
    <xf numFmtId="0" fontId="13" fillId="0" borderId="0" xfId="0" applyFont="1" applyAlignment="1">
      <alignment horizontal="left" vertical="center"/>
    </xf>
    <xf numFmtId="0" fontId="10" fillId="0" borderId="0" xfId="0" applyFont="1" applyAlignment="1">
      <alignment horizontal="left" vertical="center" wrapText="1"/>
    </xf>
    <xf numFmtId="0" fontId="10" fillId="0" borderId="77" xfId="0" applyFont="1" applyBorder="1" applyAlignment="1">
      <alignment horizontal="center" vertical="center"/>
    </xf>
    <xf numFmtId="0" fontId="10" fillId="0" borderId="75" xfId="0" applyFont="1" applyBorder="1" applyAlignment="1">
      <alignment horizontal="center" vertical="center"/>
    </xf>
    <xf numFmtId="0" fontId="10" fillId="0" borderId="45" xfId="0" applyFont="1" applyBorder="1" applyAlignment="1">
      <alignment horizontal="center" vertical="center"/>
    </xf>
    <xf numFmtId="0" fontId="10" fillId="0" borderId="86" xfId="0" applyFont="1" applyBorder="1" applyAlignment="1">
      <alignment horizontal="center" vertical="center" wrapText="1"/>
    </xf>
    <xf numFmtId="0" fontId="6" fillId="0" borderId="48" xfId="0" applyFont="1" applyBorder="1" applyAlignment="1">
      <alignment horizontal="left" vertical="center"/>
    </xf>
    <xf numFmtId="0" fontId="6" fillId="0" borderId="23" xfId="0" applyFont="1" applyBorder="1" applyAlignment="1">
      <alignment horizontal="left" vertical="center"/>
    </xf>
    <xf numFmtId="0" fontId="9" fillId="0" borderId="79" xfId="0" applyFont="1" applyBorder="1" applyAlignment="1">
      <alignment horizontal="center" vertical="center"/>
    </xf>
    <xf numFmtId="0" fontId="9" fillId="0" borderId="39" xfId="0" applyFont="1" applyBorder="1" applyAlignment="1">
      <alignment horizontal="center" vertical="center"/>
    </xf>
    <xf numFmtId="0" fontId="10" fillId="0" borderId="12" xfId="0" applyFont="1" applyBorder="1" applyAlignment="1">
      <alignment horizontal="center" vertical="center"/>
    </xf>
    <xf numFmtId="0" fontId="5" fillId="0" borderId="44" xfId="0" applyFont="1" applyBorder="1" applyAlignment="1">
      <alignment horizontal="center" vertical="center"/>
    </xf>
    <xf numFmtId="0" fontId="5" fillId="0" borderId="60" xfId="0" applyFont="1" applyBorder="1" applyAlignment="1">
      <alignment horizontal="center" vertical="center"/>
    </xf>
    <xf numFmtId="0" fontId="5" fillId="0" borderId="58" xfId="0" applyFont="1" applyBorder="1" applyAlignment="1">
      <alignment horizontal="center" vertical="center"/>
    </xf>
    <xf numFmtId="0" fontId="10" fillId="0" borderId="85"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16" xfId="0" applyFont="1" applyBorder="1" applyAlignment="1">
      <alignment horizontal="center" vertical="center"/>
    </xf>
    <xf numFmtId="0" fontId="10" fillId="0" borderId="57" xfId="0" applyFont="1" applyBorder="1" applyAlignment="1">
      <alignment horizontal="center" vertical="center"/>
    </xf>
    <xf numFmtId="0" fontId="10" fillId="0" borderId="87" xfId="0" applyFont="1" applyBorder="1" applyAlignment="1">
      <alignment horizontal="center" vertical="center"/>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6" fillId="0" borderId="7" xfId="0" applyFont="1" applyBorder="1" applyAlignment="1">
      <alignment vertical="center" wrapText="1"/>
    </xf>
    <xf numFmtId="0" fontId="6" fillId="0" borderId="40" xfId="0" applyFont="1" applyBorder="1" applyAlignment="1">
      <alignment vertical="center" wrapText="1"/>
    </xf>
    <xf numFmtId="0" fontId="6" fillId="0" borderId="5" xfId="0" applyFont="1" applyBorder="1" applyAlignment="1">
      <alignment vertical="center" wrapText="1"/>
    </xf>
    <xf numFmtId="176" fontId="44" fillId="0" borderId="34" xfId="44" applyNumberFormat="1" applyFont="1" applyBorder="1" applyAlignment="1">
      <alignment horizontal="center" vertical="center"/>
    </xf>
    <xf numFmtId="176" fontId="44" fillId="0" borderId="50" xfId="44" applyNumberFormat="1" applyFont="1" applyBorder="1" applyAlignment="1">
      <alignment horizontal="center" vertical="center"/>
    </xf>
    <xf numFmtId="0" fontId="45" fillId="0" borderId="0" xfId="44" applyFont="1" applyAlignment="1">
      <alignment horizontal="center" vertical="center"/>
    </xf>
    <xf numFmtId="176" fontId="60" fillId="0" borderId="0" xfId="44" applyNumberFormat="1" applyFont="1" applyAlignment="1">
      <alignment horizontal="right" vertical="center"/>
    </xf>
    <xf numFmtId="0" fontId="42" fillId="0" borderId="0" xfId="44" applyFont="1" applyAlignment="1">
      <alignment horizontal="center"/>
    </xf>
    <xf numFmtId="177" fontId="55" fillId="0" borderId="94" xfId="44" applyNumberFormat="1" applyFont="1" applyBorder="1" applyAlignment="1">
      <alignment horizontal="left" vertical="center"/>
    </xf>
    <xf numFmtId="0" fontId="42" fillId="0" borderId="19" xfId="44" applyFont="1" applyBorder="1" applyAlignment="1">
      <alignment horizontal="center" vertical="center"/>
    </xf>
    <xf numFmtId="0" fontId="42" fillId="0" borderId="30" xfId="44" applyFont="1" applyBorder="1" applyAlignment="1">
      <alignment horizontal="center" vertical="center"/>
    </xf>
    <xf numFmtId="0" fontId="42" fillId="0" borderId="39" xfId="44" applyFont="1" applyBorder="1" applyAlignment="1">
      <alignment horizontal="center" vertical="center"/>
    </xf>
    <xf numFmtId="9" fontId="42" fillId="35" borderId="19" xfId="44" applyNumberFormat="1" applyFont="1" applyFill="1" applyBorder="1" applyAlignment="1">
      <alignment horizontal="center" vertical="center"/>
    </xf>
    <xf numFmtId="9" fontId="42" fillId="35" borderId="39" xfId="44" applyNumberFormat="1" applyFont="1" applyFill="1" applyBorder="1" applyAlignment="1">
      <alignment horizontal="center" vertical="center"/>
    </xf>
    <xf numFmtId="0" fontId="42" fillId="0" borderId="49" xfId="44" applyFont="1" applyBorder="1" applyAlignment="1">
      <alignment horizontal="center" vertical="center"/>
    </xf>
    <xf numFmtId="0" fontId="42" fillId="0" borderId="94" xfId="44" applyFont="1" applyBorder="1" applyAlignment="1">
      <alignment horizontal="left"/>
    </xf>
  </cellXfs>
  <cellStyles count="4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通貨" xfId="40" builtinId="7"/>
    <cellStyle name="入力" xfId="41" builtinId="20" customBuiltin="1"/>
    <cellStyle name="標準" xfId="0" builtinId="0"/>
    <cellStyle name="標準 2" xfId="43" xr:uid="{4FFD014F-2D38-433F-8FAD-B790B4ACCC74}"/>
    <cellStyle name="標準 2 2" xfId="44" xr:uid="{F0965281-CFB3-4E56-B80B-01FB205C8C47}"/>
    <cellStyle name="良い" xfId="42" builtinId="26" customBuiltin="1"/>
  </cellStyles>
  <dxfs count="6">
    <dxf>
      <fill>
        <patternFill>
          <bgColor theme="8" tint="0.79998168889431442"/>
        </patternFill>
      </fill>
    </dxf>
    <dxf>
      <fill>
        <patternFill>
          <bgColor rgb="FFFFE7E7"/>
        </patternFill>
      </fill>
    </dxf>
    <dxf>
      <fill>
        <patternFill>
          <bgColor theme="8" tint="0.79998168889431442"/>
        </patternFill>
      </fill>
    </dxf>
    <dxf>
      <fill>
        <patternFill>
          <bgColor rgb="FFFFE7E7"/>
        </patternFill>
      </fill>
    </dxf>
    <dxf>
      <fill>
        <patternFill>
          <bgColor theme="8" tint="0.79998168889431442"/>
        </patternFill>
      </fill>
    </dxf>
    <dxf>
      <fill>
        <patternFill>
          <bgColor rgb="FFFFE7E7"/>
        </patternFill>
      </fill>
    </dxf>
  </dxfs>
  <tableStyles count="0" defaultTableStyle="TableStyleMedium2" defaultPivotStyle="PivotStyleLight16"/>
  <colors>
    <mruColors>
      <color rgb="FFFF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3070745</xdr:colOff>
      <xdr:row>1</xdr:row>
      <xdr:rowOff>12328</xdr:rowOff>
    </xdr:from>
    <xdr:to>
      <xdr:col>2</xdr:col>
      <xdr:colOff>2734</xdr:colOff>
      <xdr:row>7</xdr:row>
      <xdr:rowOff>6350</xdr:rowOff>
    </xdr:to>
    <xdr:sp macro="" textlink="">
      <xdr:nvSpPr>
        <xdr:cNvPr id="2" name="Text Box 1">
          <a:extLst>
            <a:ext uri="{FF2B5EF4-FFF2-40B4-BE49-F238E27FC236}">
              <a16:creationId xmlns:a16="http://schemas.microsoft.com/office/drawing/2014/main" id="{F1AD0512-28EB-4154-BC96-A40AFEF9E4AA}"/>
            </a:ext>
          </a:extLst>
        </xdr:cNvPr>
        <xdr:cNvSpPr txBox="1"/>
      </xdr:nvSpPr>
      <xdr:spPr bwMode="auto">
        <a:xfrm>
          <a:off x="5002959" y="302614"/>
          <a:ext cx="1821489" cy="3622593"/>
        </a:xfrm>
        <a:prstGeom prst="rect">
          <a:avLst/>
        </a:prstGeom>
        <a:solidFill>
          <a:srgbClr val="FFFFFF"/>
        </a:solidFill>
        <a:ln w="15875">
          <a:solidFill>
            <a:srgbClr val="000000"/>
          </a:solidFill>
          <a:miter lim="800000"/>
        </a:ln>
      </xdr:spPr>
      <xdr:txBody>
        <a:bodyPr vertOverflow="clip" wrap="square" lIns="27432" tIns="18288" rIns="27432" bIns="18288" anchor="ctr" upright="1"/>
        <a:lstStyle/>
        <a:p>
          <a:pPr algn="ctr" rtl="0">
            <a:lnSpc>
              <a:spcPts val="900"/>
            </a:lnSpc>
            <a:defRPr sz="1000"/>
          </a:pPr>
          <a:r>
            <a:rPr lang="ja-JP" altLang="en-US" sz="900" b="1" i="0" u="none" baseline="0">
              <a:solidFill>
                <a:srgbClr val="000000"/>
              </a:solidFill>
              <a:latin typeface="BIZ UD明朝 Medium" panose="02020500000000000000" pitchFamily="17" charset="-128"/>
              <a:ea typeface="BIZ UD明朝 Medium" panose="02020500000000000000" pitchFamily="17" charset="-128"/>
            </a:rPr>
            <a:t>＜代表者　顔写真＞</a:t>
          </a:r>
          <a:endParaRPr lang="ja-JP" altLang="en-US" sz="900" b="0" i="0" u="none" baseline="0">
            <a:solidFill>
              <a:srgbClr val="000000"/>
            </a:solidFill>
            <a:latin typeface="BIZ UD明朝 Medium" panose="02020500000000000000" pitchFamily="17" charset="-128"/>
            <a:ea typeface="BIZ UD明朝 Medium" panose="02020500000000000000" pitchFamily="17" charset="-128"/>
          </a:endParaRPr>
        </a:p>
        <a:p>
          <a:pPr algn="ctr" rtl="0">
            <a:lnSpc>
              <a:spcPts val="800"/>
            </a:lnSpc>
            <a:defRPr sz="1000"/>
          </a:pPr>
          <a:r>
            <a:rPr lang="ja-JP" altLang="en-US" sz="900" b="0" i="0" u="none" baseline="0">
              <a:solidFill>
                <a:srgbClr val="000000"/>
              </a:solidFill>
              <a:latin typeface="BIZ UD明朝 Medium" panose="02020500000000000000" pitchFamily="17" charset="-128"/>
              <a:ea typeface="BIZ UD明朝 Medium" panose="02020500000000000000" pitchFamily="17" charset="-128"/>
            </a:rPr>
            <a:t>大きさは枠内任意 ※必須</a:t>
          </a:r>
          <a:endParaRPr lang="ja-JP" altLang="en-US">
            <a:latin typeface="BIZ UD明朝 Medium" panose="02020500000000000000" pitchFamily="17" charset="-128"/>
            <a:ea typeface="BIZ UD明朝 Medium" panose="02020500000000000000"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4</xdr:row>
      <xdr:rowOff>217714</xdr:rowOff>
    </xdr:from>
    <xdr:to>
      <xdr:col>9</xdr:col>
      <xdr:colOff>616857</xdr:colOff>
      <xdr:row>4</xdr:row>
      <xdr:rowOff>217715</xdr:rowOff>
    </xdr:to>
    <xdr:cxnSp macro="">
      <xdr:nvCxnSpPr>
        <xdr:cNvPr id="3" name="直線矢印コネクタ 2">
          <a:extLst>
            <a:ext uri="{FF2B5EF4-FFF2-40B4-BE49-F238E27FC236}">
              <a16:creationId xmlns:a16="http://schemas.microsoft.com/office/drawing/2014/main" id="{27D1BF28-4AEA-4D6C-B5B2-AF32160D69E6}"/>
            </a:ext>
          </a:extLst>
        </xdr:cNvPr>
        <xdr:cNvCxnSpPr/>
      </xdr:nvCxnSpPr>
      <xdr:spPr>
        <a:xfrm flipV="1">
          <a:off x="3193143" y="1124857"/>
          <a:ext cx="8001000" cy="1"/>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xdr:col>
      <xdr:colOff>307579</xdr:colOff>
      <xdr:row>6</xdr:row>
      <xdr:rowOff>240959</xdr:rowOff>
    </xdr:from>
    <xdr:to>
      <xdr:col>9</xdr:col>
      <xdr:colOff>277970</xdr:colOff>
      <xdr:row>6</xdr:row>
      <xdr:rowOff>240959</xdr:rowOff>
    </xdr:to>
    <xdr:cxnSp macro="">
      <xdr:nvCxnSpPr>
        <xdr:cNvPr id="5" name="直線矢印コネクタ 4">
          <a:extLst>
            <a:ext uri="{FF2B5EF4-FFF2-40B4-BE49-F238E27FC236}">
              <a16:creationId xmlns:a16="http://schemas.microsoft.com/office/drawing/2014/main" id="{2A0F1EF6-0BC5-4124-A258-E74F483CB03B}"/>
            </a:ext>
          </a:extLst>
        </xdr:cNvPr>
        <xdr:cNvCxnSpPr/>
      </xdr:nvCxnSpPr>
      <xdr:spPr>
        <a:xfrm>
          <a:off x="4911329" y="2800803"/>
          <a:ext cx="3343829"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xdr:colOff>
      <xdr:row>7</xdr:row>
      <xdr:rowOff>241117</xdr:rowOff>
    </xdr:from>
    <xdr:to>
      <xdr:col>1</xdr:col>
      <xdr:colOff>645078</xdr:colOff>
      <xdr:row>7</xdr:row>
      <xdr:rowOff>241117</xdr:rowOff>
    </xdr:to>
    <xdr:cxnSp macro="">
      <xdr:nvCxnSpPr>
        <xdr:cNvPr id="6" name="直線矢印コネクタ 5">
          <a:extLst>
            <a:ext uri="{FF2B5EF4-FFF2-40B4-BE49-F238E27FC236}">
              <a16:creationId xmlns:a16="http://schemas.microsoft.com/office/drawing/2014/main" id="{3729044A-3985-4388-9A80-5731D096F7E2}"/>
            </a:ext>
          </a:extLst>
        </xdr:cNvPr>
        <xdr:cNvCxnSpPr/>
      </xdr:nvCxnSpPr>
      <xdr:spPr>
        <a:xfrm>
          <a:off x="2579687" y="3584789"/>
          <a:ext cx="645079"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19844</xdr:colOff>
      <xdr:row>8</xdr:row>
      <xdr:rowOff>270885</xdr:rowOff>
    </xdr:from>
    <xdr:to>
      <xdr:col>3</xdr:col>
      <xdr:colOff>10395</xdr:colOff>
      <xdr:row>8</xdr:row>
      <xdr:rowOff>270885</xdr:rowOff>
    </xdr:to>
    <xdr:cxnSp macro="">
      <xdr:nvCxnSpPr>
        <xdr:cNvPr id="7" name="直線矢印コネクタ 6">
          <a:extLst>
            <a:ext uri="{FF2B5EF4-FFF2-40B4-BE49-F238E27FC236}">
              <a16:creationId xmlns:a16="http://schemas.microsoft.com/office/drawing/2014/main" id="{3E85A900-E293-4359-9A3B-806C06EAB724}"/>
            </a:ext>
          </a:extLst>
        </xdr:cNvPr>
        <xdr:cNvCxnSpPr/>
      </xdr:nvCxnSpPr>
      <xdr:spPr>
        <a:xfrm>
          <a:off x="2599532" y="4398385"/>
          <a:ext cx="1339926"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10237</xdr:colOff>
      <xdr:row>10</xdr:row>
      <xdr:rowOff>241116</xdr:rowOff>
    </xdr:from>
    <xdr:to>
      <xdr:col>6</xdr:col>
      <xdr:colOff>597059</xdr:colOff>
      <xdr:row>10</xdr:row>
      <xdr:rowOff>241116</xdr:rowOff>
    </xdr:to>
    <xdr:cxnSp macro="">
      <xdr:nvCxnSpPr>
        <xdr:cNvPr id="8" name="直線矢印コネクタ 7">
          <a:extLst>
            <a:ext uri="{FF2B5EF4-FFF2-40B4-BE49-F238E27FC236}">
              <a16:creationId xmlns:a16="http://schemas.microsoft.com/office/drawing/2014/main" id="{AB50C9EB-9117-424B-8D0B-1158BC8D04B2}"/>
            </a:ext>
          </a:extLst>
        </xdr:cNvPr>
        <xdr:cNvCxnSpPr/>
      </xdr:nvCxnSpPr>
      <xdr:spPr>
        <a:xfrm>
          <a:off x="3939300" y="5936272"/>
          <a:ext cx="2610884"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664766</xdr:colOff>
      <xdr:row>11</xdr:row>
      <xdr:rowOff>141898</xdr:rowOff>
    </xdr:from>
    <xdr:to>
      <xdr:col>11</xdr:col>
      <xdr:colOff>655316</xdr:colOff>
      <xdr:row>11</xdr:row>
      <xdr:rowOff>141898</xdr:rowOff>
    </xdr:to>
    <xdr:cxnSp macro="">
      <xdr:nvCxnSpPr>
        <xdr:cNvPr id="9" name="直線矢印コネクタ 8">
          <a:extLst>
            <a:ext uri="{FF2B5EF4-FFF2-40B4-BE49-F238E27FC236}">
              <a16:creationId xmlns:a16="http://schemas.microsoft.com/office/drawing/2014/main" id="{534054C6-37A4-41C4-9EA4-857EF1593534}"/>
            </a:ext>
          </a:extLst>
        </xdr:cNvPr>
        <xdr:cNvCxnSpPr/>
      </xdr:nvCxnSpPr>
      <xdr:spPr>
        <a:xfrm>
          <a:off x="8641954" y="6620882"/>
          <a:ext cx="1339925"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10237</xdr:colOff>
      <xdr:row>9</xdr:row>
      <xdr:rowOff>181743</xdr:rowOff>
    </xdr:from>
    <xdr:to>
      <xdr:col>8</xdr:col>
      <xdr:colOff>645237</xdr:colOff>
      <xdr:row>9</xdr:row>
      <xdr:rowOff>181743</xdr:rowOff>
    </xdr:to>
    <xdr:cxnSp macro="">
      <xdr:nvCxnSpPr>
        <xdr:cNvPr id="11" name="直線矢印コネクタ 10">
          <a:extLst>
            <a:ext uri="{FF2B5EF4-FFF2-40B4-BE49-F238E27FC236}">
              <a16:creationId xmlns:a16="http://schemas.microsoft.com/office/drawing/2014/main" id="{EF645F60-EFC0-4BA6-8D14-704EED990BEE}"/>
            </a:ext>
          </a:extLst>
        </xdr:cNvPr>
        <xdr:cNvCxnSpPr/>
      </xdr:nvCxnSpPr>
      <xdr:spPr>
        <a:xfrm>
          <a:off x="5963362" y="5093071"/>
          <a:ext cx="1984375"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0</xdr:colOff>
      <xdr:row>12</xdr:row>
      <xdr:rowOff>261257</xdr:rowOff>
    </xdr:from>
    <xdr:to>
      <xdr:col>9</xdr:col>
      <xdr:colOff>624114</xdr:colOff>
      <xdr:row>12</xdr:row>
      <xdr:rowOff>261258</xdr:rowOff>
    </xdr:to>
    <xdr:cxnSp macro="">
      <xdr:nvCxnSpPr>
        <xdr:cNvPr id="12" name="直線矢印コネクタ 11">
          <a:extLst>
            <a:ext uri="{FF2B5EF4-FFF2-40B4-BE49-F238E27FC236}">
              <a16:creationId xmlns:a16="http://schemas.microsoft.com/office/drawing/2014/main" id="{DC4A00E9-388E-4769-ACA1-A661054BE839}"/>
            </a:ext>
          </a:extLst>
        </xdr:cNvPr>
        <xdr:cNvCxnSpPr/>
      </xdr:nvCxnSpPr>
      <xdr:spPr>
        <a:xfrm flipV="1">
          <a:off x="3200400" y="5087257"/>
          <a:ext cx="8001000" cy="1"/>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654844</xdr:colOff>
      <xdr:row>13</xdr:row>
      <xdr:rowOff>171351</xdr:rowOff>
    </xdr:from>
    <xdr:to>
      <xdr:col>5</xdr:col>
      <xdr:colOff>314</xdr:colOff>
      <xdr:row>13</xdr:row>
      <xdr:rowOff>171351</xdr:rowOff>
    </xdr:to>
    <xdr:cxnSp macro="">
      <xdr:nvCxnSpPr>
        <xdr:cNvPr id="13" name="直線矢印コネクタ 12">
          <a:extLst>
            <a:ext uri="{FF2B5EF4-FFF2-40B4-BE49-F238E27FC236}">
              <a16:creationId xmlns:a16="http://schemas.microsoft.com/office/drawing/2014/main" id="{E0689BA3-9F67-47C2-BE11-DF6DEFD274ED}"/>
            </a:ext>
          </a:extLst>
        </xdr:cNvPr>
        <xdr:cNvCxnSpPr/>
      </xdr:nvCxnSpPr>
      <xdr:spPr>
        <a:xfrm>
          <a:off x="4583907" y="8217992"/>
          <a:ext cx="694845"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-1</xdr:colOff>
      <xdr:row>15</xdr:row>
      <xdr:rowOff>141583</xdr:rowOff>
    </xdr:from>
    <xdr:to>
      <xdr:col>3</xdr:col>
      <xdr:colOff>666624</xdr:colOff>
      <xdr:row>15</xdr:row>
      <xdr:rowOff>141583</xdr:rowOff>
    </xdr:to>
    <xdr:cxnSp macro="">
      <xdr:nvCxnSpPr>
        <xdr:cNvPr id="14" name="直線矢印コネクタ 13">
          <a:extLst>
            <a:ext uri="{FF2B5EF4-FFF2-40B4-BE49-F238E27FC236}">
              <a16:creationId xmlns:a16="http://schemas.microsoft.com/office/drawing/2014/main" id="{77B13AF1-8FBB-4DE4-A1FC-60503739C9A8}"/>
            </a:ext>
          </a:extLst>
        </xdr:cNvPr>
        <xdr:cNvCxnSpPr/>
      </xdr:nvCxnSpPr>
      <xdr:spPr>
        <a:xfrm>
          <a:off x="2579687" y="9755880"/>
          <a:ext cx="2016000"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49768</xdr:colOff>
      <xdr:row>15</xdr:row>
      <xdr:rowOff>201587</xdr:rowOff>
    </xdr:from>
    <xdr:to>
      <xdr:col>13</xdr:col>
      <xdr:colOff>10079</xdr:colOff>
      <xdr:row>15</xdr:row>
      <xdr:rowOff>201587</xdr:rowOff>
    </xdr:to>
    <xdr:cxnSp macro="">
      <xdr:nvCxnSpPr>
        <xdr:cNvPr id="15" name="直線矢印コネクタ 14">
          <a:extLst>
            <a:ext uri="{FF2B5EF4-FFF2-40B4-BE49-F238E27FC236}">
              <a16:creationId xmlns:a16="http://schemas.microsoft.com/office/drawing/2014/main" id="{B5B5C696-4202-4563-81BA-20F69994D3B5}"/>
            </a:ext>
          </a:extLst>
        </xdr:cNvPr>
        <xdr:cNvCxnSpPr/>
      </xdr:nvCxnSpPr>
      <xdr:spPr>
        <a:xfrm>
          <a:off x="6002893" y="9815884"/>
          <a:ext cx="4683124"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5</xdr:col>
      <xdr:colOff>228202</xdr:colOff>
      <xdr:row>0</xdr:row>
      <xdr:rowOff>238124</xdr:rowOff>
    </xdr:from>
    <xdr:ext cx="5278048" cy="292452"/>
    <xdr:sp macro="" textlink="">
      <xdr:nvSpPr>
        <xdr:cNvPr id="16" name="テキスト ボックス 15">
          <a:extLst>
            <a:ext uri="{FF2B5EF4-FFF2-40B4-BE49-F238E27FC236}">
              <a16:creationId xmlns:a16="http://schemas.microsoft.com/office/drawing/2014/main" id="{2A144DFD-06A8-759B-FE4C-89F6CC2F1F0C}"/>
            </a:ext>
          </a:extLst>
        </xdr:cNvPr>
        <xdr:cNvSpPr txBox="1"/>
      </xdr:nvSpPr>
      <xdr:spPr>
        <a:xfrm>
          <a:off x="5506640" y="238124"/>
          <a:ext cx="5278048"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200" b="1">
              <a:solidFill>
                <a:srgbClr val="0070C0"/>
              </a:solidFill>
            </a:rPr>
            <a:t>※</a:t>
          </a:r>
          <a:r>
            <a:rPr kumimoji="1" lang="ja-JP" altLang="en-US" sz="1200" b="1">
              <a:solidFill>
                <a:srgbClr val="0070C0"/>
              </a:solidFill>
            </a:rPr>
            <a:t>青字・青矢印は記入例です。黒字・黒矢印でご自身の計画をご記載ください。</a:t>
          </a:r>
        </a:p>
      </xdr:txBody>
    </xdr:sp>
    <xdr:clientData/>
  </xdr:oneCellAnchor>
  <xdr:twoCellAnchor>
    <xdr:from>
      <xdr:col>2</xdr:col>
      <xdr:colOff>10080</xdr:colOff>
      <xdr:row>9</xdr:row>
      <xdr:rowOff>191508</xdr:rowOff>
    </xdr:from>
    <xdr:to>
      <xdr:col>3</xdr:col>
      <xdr:colOff>0</xdr:colOff>
      <xdr:row>9</xdr:row>
      <xdr:rowOff>191508</xdr:rowOff>
    </xdr:to>
    <xdr:cxnSp macro="">
      <xdr:nvCxnSpPr>
        <xdr:cNvPr id="2" name="直線矢印コネクタ 1">
          <a:extLst>
            <a:ext uri="{FF2B5EF4-FFF2-40B4-BE49-F238E27FC236}">
              <a16:creationId xmlns:a16="http://schemas.microsoft.com/office/drawing/2014/main" id="{6B8853F4-D58A-491A-B935-4EC61549F58D}"/>
            </a:ext>
          </a:extLst>
        </xdr:cNvPr>
        <xdr:cNvCxnSpPr/>
      </xdr:nvCxnSpPr>
      <xdr:spPr>
        <a:xfrm>
          <a:off x="9336643" y="5102836"/>
          <a:ext cx="664607" cy="0"/>
        </a:xfrm>
        <a:prstGeom prst="straightConnector1">
          <a:avLst/>
        </a:prstGeom>
        <a:ln w="31750">
          <a:solidFill>
            <a:srgbClr val="0070C0"/>
          </a:solidFill>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235855</xdr:colOff>
      <xdr:row>3</xdr:row>
      <xdr:rowOff>399143</xdr:rowOff>
    </xdr:from>
    <xdr:to>
      <xdr:col>11</xdr:col>
      <xdr:colOff>0</xdr:colOff>
      <xdr:row>14</xdr:row>
      <xdr:rowOff>150561</xdr:rowOff>
    </xdr:to>
    <xdr:cxnSp macro="">
      <xdr:nvCxnSpPr>
        <xdr:cNvPr id="87" name="直線コネクタ 86">
          <a:extLst>
            <a:ext uri="{FF2B5EF4-FFF2-40B4-BE49-F238E27FC236}">
              <a16:creationId xmlns:a16="http://schemas.microsoft.com/office/drawing/2014/main" id="{A65A8A7F-3260-4E19-B1B9-0F076D211411}"/>
            </a:ext>
          </a:extLst>
        </xdr:cNvPr>
        <xdr:cNvCxnSpPr>
          <a:cxnSpLocks/>
        </xdr:cNvCxnSpPr>
      </xdr:nvCxnSpPr>
      <xdr:spPr>
        <a:xfrm>
          <a:off x="6622141" y="1306286"/>
          <a:ext cx="6172202" cy="337998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42</xdr:col>
      <xdr:colOff>695325</xdr:colOff>
      <xdr:row>4</xdr:row>
      <xdr:rowOff>30692</xdr:rowOff>
    </xdr:from>
    <xdr:to>
      <xdr:col>54</xdr:col>
      <xdr:colOff>680508</xdr:colOff>
      <xdr:row>26</xdr:row>
      <xdr:rowOff>71437</xdr:rowOff>
    </xdr:to>
    <xdr:sp macro="" textlink="">
      <xdr:nvSpPr>
        <xdr:cNvPr id="2" name="正方形/長方形 1">
          <a:extLst>
            <a:ext uri="{FF2B5EF4-FFF2-40B4-BE49-F238E27FC236}">
              <a16:creationId xmlns:a16="http://schemas.microsoft.com/office/drawing/2014/main" id="{FA9A7B21-4DEB-4ECD-9968-03B8DB11E61F}"/>
            </a:ext>
          </a:extLst>
        </xdr:cNvPr>
        <xdr:cNvSpPr/>
      </xdr:nvSpPr>
      <xdr:spPr>
        <a:xfrm>
          <a:off x="29486225" y="691092"/>
          <a:ext cx="8227483" cy="3672945"/>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ysClr val="windowText" lastClr="000000"/>
              </a:solidFill>
            </a:rPr>
            <a:t>① 杜：　工芸の杜へ出勤予定の場合</a:t>
          </a:r>
          <a:endParaRPr kumimoji="1" lang="en-US" altLang="ja-JP" sz="1400" b="1">
            <a:solidFill>
              <a:sysClr val="windowText" lastClr="000000"/>
            </a:solidFill>
          </a:endParaRPr>
        </a:p>
        <a:p>
          <a:pPr algn="l"/>
          <a:r>
            <a:rPr kumimoji="1" lang="ja-JP" altLang="en-US" sz="1400">
              <a:solidFill>
                <a:sysClr val="windowText" lastClr="000000"/>
              </a:solidFill>
            </a:rPr>
            <a:t>・</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時まで工芸の杜に出勤予定の場合は、「杜」の列に白丸「〇」を記入してください。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② 外：　工芸に関する外勤予定の場合</a:t>
          </a:r>
          <a:endParaRPr kumimoji="1" lang="en-US" altLang="ja-JP" sz="1400" b="1">
            <a:solidFill>
              <a:sysClr val="windowText" lastClr="000000"/>
            </a:solidFill>
          </a:endParaRPr>
        </a:p>
        <a:p>
          <a:pPr algn="l"/>
          <a:r>
            <a:rPr kumimoji="1" lang="ja-JP" altLang="en-US" sz="1400">
              <a:solidFill>
                <a:sysClr val="windowText" lastClr="000000"/>
              </a:solidFill>
            </a:rPr>
            <a:t>・</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時まで工芸の杜に出勤できないが、工芸の活動で外勤予定の場合は、「外」の列に白丸「〇」を記入してください。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③ 休：　休日予定の場合</a:t>
          </a:r>
          <a:endParaRPr kumimoji="1" lang="en-US" altLang="ja-JP" sz="1400" b="1">
            <a:solidFill>
              <a:sysClr val="windowText" lastClr="000000"/>
            </a:solidFill>
          </a:endParaRPr>
        </a:p>
        <a:p>
          <a:pPr algn="l"/>
          <a:r>
            <a:rPr kumimoji="1" lang="ja-JP" altLang="en-US" sz="1400">
              <a:solidFill>
                <a:sysClr val="windowText" lastClr="000000"/>
              </a:solidFill>
            </a:rPr>
            <a:t>・休む予定の場合は、「休」の列に黒丸「●」を記入してください。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ja-JP" altLang="en-US" sz="1400" b="1">
              <a:solidFill>
                <a:sysClr val="windowText" lastClr="000000"/>
              </a:solidFill>
            </a:rPr>
            <a:t>④ ★：　土日祝祭日に工芸の杜へ出勤予定の場合</a:t>
          </a:r>
          <a:endParaRPr kumimoji="1" lang="en-US" altLang="ja-JP" sz="1400" b="1">
            <a:solidFill>
              <a:sysClr val="windowText" lastClr="000000"/>
            </a:solidFill>
          </a:endParaRPr>
        </a:p>
        <a:p>
          <a:pPr algn="l"/>
          <a:r>
            <a:rPr kumimoji="1" lang="ja-JP" altLang="en-US" sz="1400">
              <a:solidFill>
                <a:sysClr val="windowText" lastClr="000000"/>
              </a:solidFill>
            </a:rPr>
            <a:t>・土日祝祭日の</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時まで工芸の杜に出勤予定の場合は、①に加えて「★」の列に白丸「〇」を記入してください。</a:t>
          </a:r>
          <a:endParaRPr kumimoji="1" lang="en-US" altLang="ja-JP" sz="1400">
            <a:solidFill>
              <a:sysClr val="windowText" lastClr="000000"/>
            </a:solidFill>
          </a:endParaRPr>
        </a:p>
        <a:p>
          <a:pPr algn="l"/>
          <a:endParaRPr kumimoji="1" lang="en-US" altLang="ja-JP" sz="1400">
            <a:solidFill>
              <a:sysClr val="windowText" lastClr="000000"/>
            </a:solidFill>
          </a:endParaRPr>
        </a:p>
        <a:p>
          <a:pPr algn="l"/>
          <a:r>
            <a:rPr kumimoji="1" lang="en-US" altLang="ja-JP" sz="1400">
              <a:solidFill>
                <a:sysClr val="windowText" lastClr="000000"/>
              </a:solidFill>
            </a:rPr>
            <a:t>※</a:t>
          </a:r>
          <a:r>
            <a:rPr kumimoji="1" lang="ja-JP" altLang="en-US" sz="1400">
              <a:solidFill>
                <a:sysClr val="windowText" lastClr="000000"/>
              </a:solidFill>
            </a:rPr>
            <a:t>未定、または</a:t>
          </a:r>
          <a:r>
            <a:rPr kumimoji="1" lang="en-US" altLang="ja-JP" sz="1400">
              <a:solidFill>
                <a:sysClr val="windowText" lastClr="000000"/>
              </a:solidFill>
            </a:rPr>
            <a:t>11</a:t>
          </a:r>
          <a:r>
            <a:rPr kumimoji="1" lang="ja-JP" altLang="en-US" sz="1400">
              <a:solidFill>
                <a:sysClr val="windowText" lastClr="000000"/>
              </a:solidFill>
            </a:rPr>
            <a:t>時～</a:t>
          </a:r>
          <a:r>
            <a:rPr kumimoji="1" lang="en-US" altLang="ja-JP" sz="1400">
              <a:solidFill>
                <a:sysClr val="windowText" lastClr="000000"/>
              </a:solidFill>
            </a:rPr>
            <a:t>16</a:t>
          </a:r>
          <a:r>
            <a:rPr kumimoji="1" lang="ja-JP" altLang="en-US" sz="1400">
              <a:solidFill>
                <a:sysClr val="windowText" lastClr="000000"/>
              </a:solidFill>
            </a:rPr>
            <a:t>時まで工芸の杜への滞在が見込まれない日付は空欄のままで構いません。</a:t>
          </a:r>
          <a:endParaRPr kumimoji="1" lang="en-US" altLang="ja-JP" sz="1400">
            <a:solidFill>
              <a:sysClr val="windowText" lastClr="000000"/>
            </a:solidFill>
          </a:endParaRPr>
        </a:p>
        <a:p>
          <a:pPr algn="l"/>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E37"/>
  <sheetViews>
    <sheetView view="pageBreakPreview" topLeftCell="A10" zoomScale="70" zoomScaleNormal="70" zoomScaleSheetLayoutView="70" workbookViewId="0">
      <selection activeCell="D25" sqref="D25"/>
    </sheetView>
  </sheetViews>
  <sheetFormatPr defaultColWidth="9" defaultRowHeight="13"/>
  <cols>
    <col min="1" max="1" width="23.7265625" style="2" customWidth="1"/>
    <col min="2" max="3" width="9" style="2" customWidth="1"/>
    <col min="4" max="4" width="15.36328125" style="2" bestFit="1" customWidth="1"/>
    <col min="5" max="5" width="38.36328125" style="2" customWidth="1"/>
    <col min="6" max="16384" width="9" style="2"/>
  </cols>
  <sheetData>
    <row r="1" spans="1:5" ht="22.75" customHeight="1">
      <c r="A1" s="1" t="s">
        <v>8</v>
      </c>
    </row>
    <row r="2" spans="1:5" ht="30" customHeight="1">
      <c r="A2" s="193" t="s">
        <v>63</v>
      </c>
      <c r="B2" s="193"/>
      <c r="C2" s="193"/>
      <c r="D2" s="193"/>
      <c r="E2" s="193"/>
    </row>
    <row r="3" spans="1:5">
      <c r="A3" s="3"/>
    </row>
    <row r="4" spans="1:5">
      <c r="A4" s="3"/>
    </row>
    <row r="5" spans="1:5" ht="13.75" customHeight="1">
      <c r="D5" s="195" t="s">
        <v>192</v>
      </c>
      <c r="E5" s="195"/>
    </row>
    <row r="6" spans="1:5">
      <c r="A6" s="25" t="s">
        <v>32</v>
      </c>
    </row>
    <row r="7" spans="1:5">
      <c r="A7" s="24" t="s">
        <v>39</v>
      </c>
    </row>
    <row r="8" spans="1:5">
      <c r="A8" s="3"/>
    </row>
    <row r="9" spans="1:5" ht="16.5" customHeight="1">
      <c r="D9" s="4" t="s">
        <v>12</v>
      </c>
      <c r="E9" s="197"/>
    </row>
    <row r="10" spans="1:5" ht="16.5" customHeight="1">
      <c r="A10" s="3"/>
      <c r="D10" s="4"/>
      <c r="E10" s="197"/>
    </row>
    <row r="11" spans="1:5" ht="36" customHeight="1">
      <c r="D11" s="4" t="s">
        <v>13</v>
      </c>
      <c r="E11" s="72"/>
    </row>
    <row r="12" spans="1:5" ht="19.5" customHeight="1">
      <c r="D12" s="5" t="s">
        <v>46</v>
      </c>
      <c r="E12" s="6"/>
    </row>
    <row r="13" spans="1:5" ht="19.5" customHeight="1">
      <c r="D13" s="117" t="s">
        <v>129</v>
      </c>
      <c r="E13" s="6"/>
    </row>
    <row r="14" spans="1:5" ht="19.5" customHeight="1">
      <c r="A14" s="3"/>
      <c r="D14" s="7" t="s">
        <v>27</v>
      </c>
      <c r="E14" s="6"/>
    </row>
    <row r="15" spans="1:5" ht="15" customHeight="1">
      <c r="A15" s="8"/>
      <c r="E15" s="71" t="s">
        <v>60</v>
      </c>
    </row>
    <row r="16" spans="1:5" ht="15" customHeight="1">
      <c r="A16" s="8"/>
    </row>
    <row r="17" spans="1:5" ht="15" customHeight="1"/>
    <row r="18" spans="1:5" ht="15" customHeight="1"/>
    <row r="19" spans="1:5" ht="35.25" customHeight="1">
      <c r="A19" s="196" t="s">
        <v>64</v>
      </c>
      <c r="B19" s="196"/>
      <c r="C19" s="196"/>
      <c r="D19" s="196"/>
      <c r="E19" s="196"/>
    </row>
    <row r="20" spans="1:5" ht="15" customHeight="1">
      <c r="A20" s="8"/>
    </row>
    <row r="21" spans="1:5" ht="24" customHeight="1">
      <c r="A21" s="203" t="s">
        <v>142</v>
      </c>
      <c r="B21" s="204"/>
      <c r="C21" s="201" t="s">
        <v>143</v>
      </c>
      <c r="D21" s="202"/>
      <c r="E21" s="119"/>
    </row>
    <row r="22" spans="1:5" ht="24" customHeight="1">
      <c r="A22" s="205"/>
      <c r="B22" s="206"/>
      <c r="C22" s="201" t="s">
        <v>144</v>
      </c>
      <c r="D22" s="202"/>
      <c r="E22" s="119"/>
    </row>
    <row r="23" spans="1:5" ht="24" customHeight="1">
      <c r="A23" s="207"/>
      <c r="B23" s="208"/>
      <c r="C23" s="201" t="s">
        <v>145</v>
      </c>
      <c r="D23" s="202"/>
      <c r="E23" s="119"/>
    </row>
    <row r="24" spans="1:5" ht="98" customHeight="1">
      <c r="A24" s="209" t="s">
        <v>191</v>
      </c>
      <c r="B24" s="210"/>
      <c r="C24" s="198" t="s">
        <v>200</v>
      </c>
      <c r="D24" s="199"/>
      <c r="E24" s="200"/>
    </row>
    <row r="25" spans="1:5" ht="15" customHeight="1">
      <c r="A25" s="8"/>
    </row>
    <row r="26" spans="1:5" ht="15" customHeight="1">
      <c r="A26" s="3"/>
    </row>
    <row r="27" spans="1:5" ht="15" customHeight="1">
      <c r="A27" s="9" t="s">
        <v>25</v>
      </c>
      <c r="B27" s="9"/>
      <c r="C27" s="9"/>
      <c r="D27" s="9"/>
      <c r="E27" s="9"/>
    </row>
    <row r="28" spans="1:5" ht="15" customHeight="1">
      <c r="A28" s="9" t="s">
        <v>4</v>
      </c>
      <c r="B28" s="9"/>
      <c r="C28" s="9"/>
      <c r="D28" s="9"/>
      <c r="E28" s="9"/>
    </row>
    <row r="29" spans="1:5">
      <c r="A29" s="9" t="s">
        <v>10</v>
      </c>
      <c r="B29" s="9"/>
      <c r="C29" s="9"/>
      <c r="D29" s="9"/>
      <c r="E29" s="9"/>
    </row>
    <row r="30" spans="1:5">
      <c r="A30" s="9" t="s">
        <v>9</v>
      </c>
      <c r="B30" s="9"/>
      <c r="C30" s="9"/>
      <c r="D30" s="9"/>
      <c r="E30" s="9"/>
    </row>
    <row r="31" spans="1:5">
      <c r="A31" s="9" t="s">
        <v>28</v>
      </c>
    </row>
    <row r="32" spans="1:5">
      <c r="A32" s="3"/>
    </row>
    <row r="33" spans="1:5">
      <c r="A33" s="3"/>
    </row>
    <row r="36" spans="1:5">
      <c r="A36" s="194" t="s">
        <v>7</v>
      </c>
      <c r="B36" s="194"/>
      <c r="C36" s="194"/>
      <c r="D36" s="194"/>
      <c r="E36" s="194"/>
    </row>
    <row r="37" spans="1:5">
      <c r="A37" s="194" t="s">
        <v>14</v>
      </c>
      <c r="B37" s="194"/>
      <c r="C37" s="194"/>
      <c r="D37" s="194"/>
      <c r="E37" s="194"/>
    </row>
  </sheetData>
  <mergeCells count="12">
    <mergeCell ref="A2:E2"/>
    <mergeCell ref="A36:E36"/>
    <mergeCell ref="A37:E37"/>
    <mergeCell ref="D5:E5"/>
    <mergeCell ref="A19:E19"/>
    <mergeCell ref="E9:E10"/>
    <mergeCell ref="C24:E24"/>
    <mergeCell ref="C21:D21"/>
    <mergeCell ref="C22:D22"/>
    <mergeCell ref="C23:D23"/>
    <mergeCell ref="A21:B23"/>
    <mergeCell ref="A24:B24"/>
  </mergeCells>
  <phoneticPr fontId="2"/>
  <printOptions horizontalCentered="1"/>
  <pageMargins left="0.74803149606299213" right="0.74803149606299213" top="0.98425196850393704" bottom="0.98425196850393704" header="0.51181102362204722" footer="0.51181102362204722"/>
  <pageSetup paperSize="9" scale="92" orientation="portrait" r:id="rId1"/>
  <headerFooter alignWithMargins="0">
    <oddFooter>&amp;P ページ</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C9F2F-3BA1-4F76-8C7B-F1EB6987D18D}">
  <sheetPr>
    <tabColor rgb="FFFFFF00"/>
  </sheetPr>
  <dimension ref="A1:B55"/>
  <sheetViews>
    <sheetView view="pageBreakPreview" topLeftCell="A44" zoomScale="70" zoomScaleNormal="67" zoomScaleSheetLayoutView="70" workbookViewId="0">
      <selection activeCell="C41" sqref="C41"/>
    </sheetView>
  </sheetViews>
  <sheetFormatPr defaultColWidth="9" defaultRowHeight="22.75" customHeight="1"/>
  <cols>
    <col min="1" max="1" width="27.6328125" style="19" bestFit="1" customWidth="1"/>
    <col min="2" max="2" width="70" style="10" customWidth="1"/>
    <col min="3" max="3" width="40.26953125" style="10" customWidth="1"/>
    <col min="4" max="16384" width="9" style="10"/>
  </cols>
  <sheetData>
    <row r="1" spans="1:2" ht="22.75" customHeight="1" thickBot="1">
      <c r="A1" s="211" t="s">
        <v>108</v>
      </c>
      <c r="B1" s="211"/>
    </row>
    <row r="2" spans="1:2" ht="30.75" customHeight="1">
      <c r="A2" s="212" t="s">
        <v>2</v>
      </c>
      <c r="B2" s="213"/>
    </row>
    <row r="3" spans="1:2" ht="15" customHeight="1">
      <c r="A3" s="214" t="s" ph="1">
        <v>107</v>
      </c>
      <c r="B3" s="118">
        <f>'１）申込書'!E13</f>
        <v>0</v>
      </c>
    </row>
    <row r="4" spans="1:2" ht="30" customHeight="1">
      <c r="A4" s="215"/>
      <c r="B4" s="116">
        <f>'１）申込書'!E11</f>
        <v>0</v>
      </c>
    </row>
    <row r="5" spans="1:2" ht="15" customHeight="1">
      <c r="A5" s="216" t="s" ph="1">
        <v>5</v>
      </c>
      <c r="B5" s="12"/>
    </row>
    <row r="6" spans="1:2" ht="29.25" customHeight="1">
      <c r="A6" s="217"/>
      <c r="B6" s="11"/>
    </row>
    <row r="7" spans="1:2" ht="32.25" customHeight="1">
      <c r="A7" s="13" t="s">
        <v>0</v>
      </c>
      <c r="B7" s="14" t="s">
        <v>29</v>
      </c>
    </row>
    <row r="8" spans="1:2" ht="24" customHeight="1">
      <c r="A8" s="13" t="s">
        <v>11</v>
      </c>
      <c r="B8" s="14" t="s" ph="1">
        <v>30</v>
      </c>
    </row>
    <row r="9" spans="1:2" ht="27.75" customHeight="1">
      <c r="A9" s="13" t="s">
        <v>106</v>
      </c>
      <c r="B9" s="14" t="s" ph="1">
        <v>31</v>
      </c>
    </row>
    <row r="10" spans="1:2" ht="15" customHeight="1">
      <c r="A10" s="214" t="s">
        <v>201</v>
      </c>
      <c r="B10" s="220" t="s">
        <v>202</v>
      </c>
    </row>
    <row r="11" spans="1:2" ht="30" customHeight="1">
      <c r="A11" s="215"/>
      <c r="B11" s="221"/>
    </row>
    <row r="12" spans="1:2" ht="14">
      <c r="A12" s="214" t="s">
        <v>203</v>
      </c>
      <c r="B12" s="143" t="s">
        <v>204</v>
      </c>
    </row>
    <row r="13" spans="1:2" ht="30" customHeight="1">
      <c r="A13" s="222"/>
      <c r="B13" s="144" t="s">
        <v>205</v>
      </c>
    </row>
    <row r="14" spans="1:2" ht="14">
      <c r="A14" s="222"/>
      <c r="B14" s="143" t="s">
        <v>206</v>
      </c>
    </row>
    <row r="15" spans="1:2" ht="30" customHeight="1">
      <c r="A15" s="222"/>
      <c r="B15" s="144"/>
    </row>
    <row r="16" spans="1:2" ht="32.25" customHeight="1">
      <c r="A16" s="23" t="s">
        <v>105</v>
      </c>
      <c r="B16" s="109" t="s">
        <v>104</v>
      </c>
    </row>
    <row r="17" spans="1:2" ht="28" customHeight="1">
      <c r="A17" s="218" t="s">
        <v>103</v>
      </c>
      <c r="B17" s="124" t="s">
        <v>102</v>
      </c>
    </row>
    <row r="18" spans="1:2" ht="28" customHeight="1">
      <c r="A18" s="219"/>
      <c r="B18" s="15" t="s">
        <v>101</v>
      </c>
    </row>
    <row r="19" spans="1:2" ht="32.25" customHeight="1">
      <c r="A19" s="73" t="s">
        <v>100</v>
      </c>
      <c r="B19" s="26" t="s">
        <v>99</v>
      </c>
    </row>
    <row r="20" spans="1:2" ht="32.25" customHeight="1" thickBot="1">
      <c r="A20" s="13" t="s">
        <v>26</v>
      </c>
      <c r="B20" s="14" t="s">
        <v>98</v>
      </c>
    </row>
    <row r="21" spans="1:2" ht="30.75" customHeight="1">
      <c r="A21" s="212" t="s">
        <v>3</v>
      </c>
      <c r="B21" s="213"/>
    </row>
    <row r="22" spans="1:2" ht="30.75" customHeight="1">
      <c r="A22" s="108" t="s">
        <v>97</v>
      </c>
      <c r="B22" s="107" t="s">
        <v>96</v>
      </c>
    </row>
    <row r="23" spans="1:2" ht="30.75" customHeight="1">
      <c r="A23" s="226" t="s">
        <v>33</v>
      </c>
      <c r="B23" s="14" t="s">
        <v>15</v>
      </c>
    </row>
    <row r="24" spans="1:2" ht="30.75" customHeight="1">
      <c r="A24" s="227"/>
      <c r="B24" s="14"/>
    </row>
    <row r="25" spans="1:2" ht="30.75" customHeight="1">
      <c r="A25" s="13" t="s">
        <v>95</v>
      </c>
      <c r="B25" s="14" t="s">
        <v>23</v>
      </c>
    </row>
    <row r="26" spans="1:2" ht="30.75" customHeight="1">
      <c r="A26" s="13" t="s">
        <v>16</v>
      </c>
      <c r="B26" s="14"/>
    </row>
    <row r="27" spans="1:2" ht="30.75" customHeight="1">
      <c r="A27" s="13" t="s">
        <v>6</v>
      </c>
      <c r="B27" s="14"/>
    </row>
    <row r="28" spans="1:2" ht="30.75" customHeight="1">
      <c r="A28" s="13" t="s">
        <v>94</v>
      </c>
      <c r="B28" s="14"/>
    </row>
    <row r="29" spans="1:2" ht="21" customHeight="1">
      <c r="A29" s="226" t="s">
        <v>40</v>
      </c>
      <c r="B29" s="48"/>
    </row>
    <row r="30" spans="1:2" ht="30" customHeight="1">
      <c r="A30" s="227"/>
      <c r="B30" s="15"/>
    </row>
    <row r="31" spans="1:2" ht="28.5" customHeight="1">
      <c r="A31" s="228" t="s">
        <v>93</v>
      </c>
      <c r="B31" s="14" t="s" ph="1">
        <v>36</v>
      </c>
    </row>
    <row r="32" spans="1:2" ht="28.5" customHeight="1">
      <c r="A32" s="228"/>
      <c r="B32" s="26" t="s">
        <v>38</v>
      </c>
    </row>
    <row r="33" spans="1:2" ht="28.5" customHeight="1">
      <c r="A33" s="228"/>
      <c r="B33" s="26" t="s">
        <v>37</v>
      </c>
    </row>
    <row r="34" spans="1:2" ht="28.5" customHeight="1">
      <c r="A34" s="228"/>
      <c r="B34" s="26" t="s">
        <v>33</v>
      </c>
    </row>
    <row r="35" spans="1:2" ht="28.5" customHeight="1">
      <c r="A35" s="228"/>
      <c r="B35" s="26" t="s">
        <v>34</v>
      </c>
    </row>
    <row r="36" spans="1:2" ht="28.5" customHeight="1" thickBot="1">
      <c r="A36" s="229"/>
      <c r="B36" s="27" t="s">
        <v>35</v>
      </c>
    </row>
    <row r="37" spans="1:2" ht="50.5" customHeight="1">
      <c r="A37" s="224" t="s">
        <v>197</v>
      </c>
      <c r="B37" s="225"/>
    </row>
    <row r="38" spans="1:2" ht="29.25" customHeight="1">
      <c r="A38" s="106" t="s">
        <v>92</v>
      </c>
      <c r="B38" s="105"/>
    </row>
    <row r="39" spans="1:2" ht="28.5" customHeight="1">
      <c r="A39" s="16" t="s">
        <v>1</v>
      </c>
      <c r="B39" s="14"/>
    </row>
    <row r="40" spans="1:2" ht="28.5" customHeight="1">
      <c r="A40" s="16" t="s">
        <v>1</v>
      </c>
      <c r="B40" s="14"/>
    </row>
    <row r="41" spans="1:2" ht="28.5" customHeight="1">
      <c r="A41" s="16" t="s">
        <v>1</v>
      </c>
      <c r="B41" s="14"/>
    </row>
    <row r="42" spans="1:2" ht="28.5" customHeight="1">
      <c r="A42" s="16" t="s">
        <v>1</v>
      </c>
      <c r="B42" s="14"/>
    </row>
    <row r="43" spans="1:2" ht="28.5" customHeight="1">
      <c r="A43" s="16" t="s">
        <v>1</v>
      </c>
      <c r="B43" s="14"/>
    </row>
    <row r="44" spans="1:2" ht="28.5" customHeight="1">
      <c r="A44" s="16" t="s">
        <v>1</v>
      </c>
      <c r="B44" s="14"/>
    </row>
    <row r="45" spans="1:2" ht="28.5" customHeight="1">
      <c r="A45" s="16" t="s">
        <v>1</v>
      </c>
      <c r="B45" s="14"/>
    </row>
    <row r="46" spans="1:2" ht="28.5" customHeight="1">
      <c r="A46" s="16" t="s">
        <v>1</v>
      </c>
      <c r="B46" s="14"/>
    </row>
    <row r="47" spans="1:2" ht="28.5" customHeight="1">
      <c r="A47" s="16" t="s">
        <v>1</v>
      </c>
      <c r="B47" s="14"/>
    </row>
    <row r="48" spans="1:2" ht="28.5" customHeight="1">
      <c r="A48" s="16" t="s">
        <v>1</v>
      </c>
      <c r="B48" s="14"/>
    </row>
    <row r="49" spans="1:2" ht="28.5" customHeight="1" thickBot="1">
      <c r="A49" s="17" t="s">
        <v>1</v>
      </c>
      <c r="B49" s="18"/>
    </row>
    <row r="50" spans="1:2" ht="32.5" customHeight="1">
      <c r="A50" s="104" t="s">
        <v>41</v>
      </c>
      <c r="B50" s="103"/>
    </row>
    <row r="51" spans="1:2" ht="32.5" customHeight="1">
      <c r="A51" s="13" t="s">
        <v>91</v>
      </c>
      <c r="B51" s="14"/>
    </row>
    <row r="52" spans="1:2" ht="32.5" customHeight="1">
      <c r="A52" s="13" t="s">
        <v>90</v>
      </c>
      <c r="B52" s="14"/>
    </row>
    <row r="53" spans="1:2" ht="32.5" customHeight="1">
      <c r="A53" s="102" t="s">
        <v>89</v>
      </c>
      <c r="B53" s="14"/>
    </row>
    <row r="54" spans="1:2" ht="32.5" customHeight="1" thickBot="1">
      <c r="A54" s="125" t="s">
        <v>88</v>
      </c>
      <c r="B54" s="126" t="s">
        <v>87</v>
      </c>
    </row>
    <row r="55" spans="1:2" ht="22.75" customHeight="1">
      <c r="A55" s="223" t="s">
        <v>86</v>
      </c>
      <c r="B55" s="223"/>
    </row>
  </sheetData>
  <mergeCells count="14">
    <mergeCell ref="A55:B55"/>
    <mergeCell ref="A21:B21"/>
    <mergeCell ref="A37:B37"/>
    <mergeCell ref="A23:A24"/>
    <mergeCell ref="A29:A30"/>
    <mergeCell ref="A31:A36"/>
    <mergeCell ref="A1:B1"/>
    <mergeCell ref="A2:B2"/>
    <mergeCell ref="A3:A4"/>
    <mergeCell ref="A5:A6"/>
    <mergeCell ref="A17:A18"/>
    <mergeCell ref="A10:A11"/>
    <mergeCell ref="B10:B11"/>
    <mergeCell ref="A12:A15"/>
  </mergeCells>
  <phoneticPr fontId="2"/>
  <printOptions horizontalCentered="1"/>
  <pageMargins left="0.74803149606299213" right="0.74803149606299213" top="0.98425196850393704" bottom="0.98425196850393704" header="0.51181102362204722" footer="0.51181102362204722"/>
  <pageSetup paperSize="9" scale="87" orientation="portrait" r:id="rId1"/>
  <headerFooter alignWithMargins="0">
    <oddFooter>&amp;P ページ</oddFooter>
  </headerFooter>
  <rowBreaks count="1" manualBreakCount="1">
    <brk id="30" max="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624D9-D6A8-43ED-92B9-0B412EE8623E}">
  <sheetPr>
    <tabColor rgb="FFFFFF00"/>
  </sheetPr>
  <dimension ref="A1:B22"/>
  <sheetViews>
    <sheetView view="pageBreakPreview" topLeftCell="A19" zoomScale="67" zoomScaleNormal="67" zoomScaleSheetLayoutView="67" workbookViewId="0">
      <selection sqref="A1:B1"/>
    </sheetView>
  </sheetViews>
  <sheetFormatPr defaultColWidth="9" defaultRowHeight="22.75" customHeight="1"/>
  <cols>
    <col min="1" max="1" width="27.6328125" style="19" bestFit="1" customWidth="1"/>
    <col min="2" max="2" width="70" style="10" customWidth="1"/>
    <col min="3" max="3" width="40.26953125" style="10" customWidth="1"/>
    <col min="4" max="16384" width="9" style="10"/>
  </cols>
  <sheetData>
    <row r="1" spans="1:2" ht="22.75" customHeight="1" thickBot="1">
      <c r="A1" s="211" t="s">
        <v>122</v>
      </c>
      <c r="B1" s="211"/>
    </row>
    <row r="2" spans="1:2" ht="32" customHeight="1" thickBot="1">
      <c r="A2" s="63" t="s">
        <v>121</v>
      </c>
      <c r="B2" s="112" cm="1">
        <f t="array" ref="B2">'１）申込書'!E11:E11</f>
        <v>0</v>
      </c>
    </row>
    <row r="3" spans="1:2" ht="36.5" customHeight="1" thickBot="1">
      <c r="A3" s="111" t="s">
        <v>120</v>
      </c>
      <c r="B3" s="76"/>
    </row>
    <row r="4" spans="1:2" ht="25" customHeight="1">
      <c r="A4" s="212" t="s">
        <v>119</v>
      </c>
      <c r="B4" s="213"/>
    </row>
    <row r="5" spans="1:2" ht="25" customHeight="1">
      <c r="A5" s="13" t="s">
        <v>116</v>
      </c>
      <c r="B5" s="14"/>
    </row>
    <row r="6" spans="1:2" ht="61" customHeight="1">
      <c r="A6" s="13" t="s">
        <v>118</v>
      </c>
      <c r="B6" s="14"/>
    </row>
    <row r="7" spans="1:2" ht="61" customHeight="1">
      <c r="A7" s="13" t="s">
        <v>114</v>
      </c>
      <c r="B7" s="61"/>
    </row>
    <row r="8" spans="1:2" ht="86" customHeight="1">
      <c r="A8" s="13" t="s">
        <v>113</v>
      </c>
      <c r="B8" s="61" t="s">
        <v>61</v>
      </c>
    </row>
    <row r="9" spans="1:2" ht="61" customHeight="1">
      <c r="A9" s="74" t="s">
        <v>112</v>
      </c>
      <c r="B9" s="61" t="s">
        <v>62</v>
      </c>
    </row>
    <row r="10" spans="1:2" ht="61" customHeight="1" thickBot="1">
      <c r="A10" s="110" t="s">
        <v>111</v>
      </c>
      <c r="B10" s="62"/>
    </row>
    <row r="11" spans="1:2" ht="22.75" customHeight="1">
      <c r="A11" s="230" t="s">
        <v>117</v>
      </c>
      <c r="B11" s="231"/>
    </row>
    <row r="12" spans="1:2" ht="24" customHeight="1">
      <c r="A12" s="13" t="s">
        <v>116</v>
      </c>
      <c r="B12" s="14"/>
    </row>
    <row r="13" spans="1:2" ht="61" customHeight="1">
      <c r="A13" s="13" t="s">
        <v>115</v>
      </c>
      <c r="B13" s="14"/>
    </row>
    <row r="14" spans="1:2" ht="61" customHeight="1">
      <c r="A14" s="13" t="s">
        <v>114</v>
      </c>
      <c r="B14" s="61"/>
    </row>
    <row r="15" spans="1:2" ht="86.5" customHeight="1">
      <c r="A15" s="13" t="s">
        <v>113</v>
      </c>
      <c r="B15" s="61" t="s">
        <v>61</v>
      </c>
    </row>
    <row r="16" spans="1:2" ht="61" customHeight="1">
      <c r="A16" s="74" t="s">
        <v>112</v>
      </c>
      <c r="B16" s="61" t="s">
        <v>62</v>
      </c>
    </row>
    <row r="17" spans="1:2" ht="61" customHeight="1" thickBot="1">
      <c r="A17" s="110" t="s">
        <v>111</v>
      </c>
      <c r="B17" s="62"/>
    </row>
    <row r="18" spans="1:2" ht="33" customHeight="1">
      <c r="A18" s="230" t="s">
        <v>110</v>
      </c>
      <c r="B18" s="233"/>
    </row>
    <row r="19" spans="1:2" ht="132" customHeight="1" thickBot="1">
      <c r="A19" s="232"/>
      <c r="B19" s="234"/>
    </row>
    <row r="20" spans="1:2" ht="134" customHeight="1">
      <c r="A20" s="235" t="s">
        <v>109</v>
      </c>
      <c r="B20" s="140" t="s">
        <v>193</v>
      </c>
    </row>
    <row r="21" spans="1:2" ht="134" customHeight="1" thickBot="1">
      <c r="A21" s="236"/>
      <c r="B21" s="139" t="s">
        <v>194</v>
      </c>
    </row>
    <row r="22" spans="1:2" ht="22.75" customHeight="1">
      <c r="A22" s="223" t="s">
        <v>85</v>
      </c>
      <c r="B22" s="223"/>
    </row>
  </sheetData>
  <mergeCells count="7">
    <mergeCell ref="A22:B22"/>
    <mergeCell ref="A4:B4"/>
    <mergeCell ref="A11:B11"/>
    <mergeCell ref="A1:B1"/>
    <mergeCell ref="A18:A19"/>
    <mergeCell ref="B18:B19"/>
    <mergeCell ref="A20:A21"/>
  </mergeCells>
  <phoneticPr fontId="2"/>
  <printOptions horizontalCentered="1"/>
  <pageMargins left="0.74803149606299213" right="0.74803149606299213" top="0.98425196850393704" bottom="0.98425196850393704" header="0.51181102362204722" footer="0.51181102362204722"/>
  <pageSetup paperSize="9" scale="87" orientation="portrait" r:id="rId1"/>
  <headerFooter alignWithMargins="0">
    <oddFooter>&amp;P ページ</oddFooter>
  </headerFooter>
  <rowBreaks count="1" manualBreakCount="1">
    <brk id="17" max="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4A393-B185-4637-AB38-2898DF4DFAF1}">
  <sheetPr>
    <tabColor rgb="FFFFFF00"/>
  </sheetPr>
  <dimension ref="A1:M18"/>
  <sheetViews>
    <sheetView view="pageBreakPreview" zoomScale="64" zoomScaleNormal="87" zoomScaleSheetLayoutView="64" workbookViewId="0">
      <selection activeCell="B7" sqref="B7"/>
    </sheetView>
  </sheetViews>
  <sheetFormatPr defaultRowHeight="13"/>
  <cols>
    <col min="1" max="1" width="37" customWidth="1"/>
    <col min="2" max="13" width="9.7265625" customWidth="1"/>
  </cols>
  <sheetData>
    <row r="1" spans="1:13" ht="18.5">
      <c r="A1" s="127" t="s">
        <v>68</v>
      </c>
    </row>
    <row r="2" spans="1:13" ht="20.5" customHeight="1"/>
    <row r="3" spans="1:13" ht="20.5" customHeight="1" thickBot="1">
      <c r="A3" s="113" t="s">
        <v>67</v>
      </c>
      <c r="B3" s="237">
        <f>'１）申込書'!E11</f>
        <v>0</v>
      </c>
      <c r="C3" s="237"/>
      <c r="D3" s="237"/>
      <c r="K3" s="237"/>
      <c r="L3" s="237"/>
      <c r="M3" s="237"/>
    </row>
    <row r="4" spans="1:13" ht="18.5" customHeight="1" thickBot="1">
      <c r="A4" s="128" t="s">
        <v>66</v>
      </c>
      <c r="B4" s="129" t="s">
        <v>207</v>
      </c>
      <c r="C4" s="129" t="s">
        <v>208</v>
      </c>
      <c r="D4" s="129" t="s">
        <v>209</v>
      </c>
      <c r="E4" s="129" t="s">
        <v>210</v>
      </c>
      <c r="F4" s="129" t="s">
        <v>211</v>
      </c>
      <c r="G4" s="129" t="s">
        <v>212</v>
      </c>
      <c r="H4" s="129" t="s">
        <v>213</v>
      </c>
      <c r="I4" s="129" t="s">
        <v>214</v>
      </c>
      <c r="J4" s="145" t="s">
        <v>215</v>
      </c>
      <c r="K4" s="129" t="s">
        <v>216</v>
      </c>
      <c r="L4" s="129" t="s">
        <v>217</v>
      </c>
      <c r="M4" s="129" t="s">
        <v>218</v>
      </c>
    </row>
    <row r="5" spans="1:13" ht="61.5" customHeight="1">
      <c r="A5" s="130" t="s">
        <v>151</v>
      </c>
      <c r="B5" s="131"/>
      <c r="C5" s="131"/>
      <c r="D5" s="131"/>
      <c r="E5" s="131"/>
      <c r="F5" s="131"/>
      <c r="G5" s="131"/>
      <c r="H5" s="131"/>
      <c r="I5" s="131"/>
      <c r="J5" s="146"/>
      <c r="K5" s="131"/>
      <c r="L5" s="131"/>
      <c r="M5" s="131"/>
    </row>
    <row r="6" spans="1:13" ht="61.5" customHeight="1">
      <c r="A6" s="132" t="s">
        <v>152</v>
      </c>
      <c r="B6" s="133" t="s">
        <v>162</v>
      </c>
      <c r="C6" s="134"/>
      <c r="D6" s="134"/>
      <c r="E6" s="134"/>
      <c r="F6" s="134"/>
      <c r="G6" s="134"/>
      <c r="H6" s="134"/>
      <c r="I6" s="134"/>
      <c r="J6" s="147"/>
      <c r="K6" s="133"/>
      <c r="L6" s="134"/>
      <c r="M6" s="134"/>
    </row>
    <row r="7" spans="1:13" ht="61.5" customHeight="1">
      <c r="A7" s="132" t="s">
        <v>153</v>
      </c>
      <c r="B7" s="133"/>
      <c r="C7" s="133"/>
      <c r="D7" s="133"/>
      <c r="E7" s="133" t="s">
        <v>198</v>
      </c>
      <c r="F7" s="133"/>
      <c r="G7" s="133"/>
      <c r="H7" s="134"/>
      <c r="I7" s="134"/>
      <c r="J7" s="133" t="s">
        <v>163</v>
      </c>
      <c r="K7" s="134"/>
      <c r="L7" s="133"/>
      <c r="M7" s="133"/>
    </row>
    <row r="8" spans="1:13" ht="61.5" customHeight="1">
      <c r="A8" s="132" t="s">
        <v>154</v>
      </c>
      <c r="B8" s="133"/>
      <c r="C8" s="133"/>
      <c r="D8" s="133"/>
      <c r="E8" s="133"/>
      <c r="F8" s="134"/>
      <c r="G8" s="134"/>
      <c r="H8" s="134"/>
      <c r="I8" s="134"/>
      <c r="J8" s="147"/>
      <c r="K8" s="133"/>
      <c r="L8" s="133"/>
      <c r="M8" s="133"/>
    </row>
    <row r="9" spans="1:13" ht="61.5" customHeight="1">
      <c r="A9" s="132" t="s">
        <v>155</v>
      </c>
      <c r="B9" s="133"/>
      <c r="C9" s="133"/>
      <c r="D9" s="133"/>
      <c r="E9" s="133"/>
      <c r="F9" s="134"/>
      <c r="G9" s="134"/>
      <c r="H9" s="134"/>
      <c r="I9" s="134"/>
      <c r="J9" s="147"/>
      <c r="K9" s="133"/>
      <c r="L9" s="133"/>
      <c r="M9" s="133"/>
    </row>
    <row r="10" spans="1:13" ht="61.5" customHeight="1">
      <c r="A10" s="132" t="s">
        <v>156</v>
      </c>
      <c r="B10" s="135" t="s">
        <v>164</v>
      </c>
      <c r="C10" s="133"/>
      <c r="D10" s="135" t="s">
        <v>165</v>
      </c>
      <c r="E10" s="133"/>
      <c r="F10" s="134"/>
      <c r="G10" s="134"/>
      <c r="H10" s="134"/>
      <c r="I10" s="133" t="s">
        <v>166</v>
      </c>
      <c r="J10" s="147"/>
      <c r="K10" s="135"/>
      <c r="L10" s="133"/>
      <c r="M10" s="135"/>
    </row>
    <row r="11" spans="1:13" ht="61.5" customHeight="1">
      <c r="A11" s="132" t="s">
        <v>157</v>
      </c>
      <c r="B11" s="133"/>
      <c r="C11" s="133"/>
      <c r="D11" s="133"/>
      <c r="E11" s="133"/>
      <c r="F11" s="134"/>
      <c r="G11" s="134"/>
      <c r="H11" s="134"/>
      <c r="I11" s="134"/>
      <c r="J11" s="147"/>
      <c r="K11" s="133"/>
      <c r="L11" s="133"/>
      <c r="M11" s="133"/>
    </row>
    <row r="12" spans="1:13" ht="61.5" customHeight="1">
      <c r="A12" s="132" t="s">
        <v>158</v>
      </c>
      <c r="B12" s="133"/>
      <c r="C12" s="135" t="s">
        <v>199</v>
      </c>
      <c r="D12" s="133"/>
      <c r="E12" s="133"/>
      <c r="F12" s="134"/>
      <c r="G12" s="134"/>
      <c r="H12" s="134"/>
      <c r="I12" s="134"/>
      <c r="J12" s="147"/>
      <c r="K12" s="133"/>
      <c r="L12" s="133" t="s">
        <v>167</v>
      </c>
      <c r="M12" s="135"/>
    </row>
    <row r="13" spans="1:13" ht="61.5" customHeight="1">
      <c r="A13" s="132" t="s">
        <v>159</v>
      </c>
      <c r="B13" s="134"/>
      <c r="C13" s="134"/>
      <c r="D13" s="134"/>
      <c r="E13" s="134"/>
      <c r="F13" s="134"/>
      <c r="G13" s="134"/>
      <c r="H13" s="134"/>
      <c r="I13" s="134"/>
      <c r="J13" s="147"/>
      <c r="K13" s="134"/>
      <c r="L13" s="134"/>
      <c r="M13" s="134"/>
    </row>
    <row r="14" spans="1:13" ht="61.5" customHeight="1">
      <c r="A14" s="132" t="s">
        <v>160</v>
      </c>
      <c r="B14" s="135" t="s">
        <v>168</v>
      </c>
      <c r="C14" s="133"/>
      <c r="D14" s="134"/>
      <c r="E14" s="133" t="s">
        <v>169</v>
      </c>
      <c r="F14" s="134"/>
      <c r="G14" s="134"/>
      <c r="H14" s="134"/>
      <c r="I14" s="134"/>
      <c r="J14" s="147"/>
      <c r="K14" s="134"/>
      <c r="L14" s="135"/>
      <c r="M14" s="133"/>
    </row>
    <row r="15" spans="1:13" ht="61.5" customHeight="1">
      <c r="A15" s="132" t="s">
        <v>175</v>
      </c>
      <c r="B15" s="133" t="s">
        <v>170</v>
      </c>
      <c r="C15" s="136" t="s">
        <v>171</v>
      </c>
      <c r="D15" s="133"/>
      <c r="E15" s="133"/>
      <c r="F15" s="133"/>
      <c r="G15" s="133"/>
      <c r="H15" s="133"/>
      <c r="I15" s="133"/>
      <c r="J15" s="148"/>
      <c r="K15" s="133"/>
      <c r="L15" s="136"/>
      <c r="M15" s="133"/>
    </row>
    <row r="16" spans="1:13" ht="61.5" customHeight="1">
      <c r="A16" s="132" t="s">
        <v>174</v>
      </c>
      <c r="B16" s="142" t="s">
        <v>170</v>
      </c>
      <c r="C16" s="135"/>
      <c r="D16" s="133"/>
      <c r="E16" s="133"/>
      <c r="F16" s="133"/>
      <c r="G16" s="135" t="s">
        <v>172</v>
      </c>
      <c r="H16" s="133"/>
      <c r="I16" s="133"/>
      <c r="J16" s="148"/>
      <c r="K16" s="133"/>
      <c r="L16" s="133"/>
      <c r="M16" s="133"/>
    </row>
    <row r="17" spans="1:13" ht="61.5" customHeight="1" thickBot="1">
      <c r="A17" s="137" t="s">
        <v>161</v>
      </c>
      <c r="B17" s="138"/>
      <c r="C17" s="138"/>
      <c r="D17" s="138"/>
      <c r="E17" s="138"/>
      <c r="F17" s="138"/>
      <c r="G17" s="138"/>
      <c r="H17" s="138"/>
      <c r="I17" s="138"/>
      <c r="J17" s="149" t="s">
        <v>173</v>
      </c>
      <c r="K17" s="138"/>
      <c r="L17" s="138"/>
      <c r="M17" s="138"/>
    </row>
    <row r="18" spans="1:13" ht="25.5" customHeight="1">
      <c r="A18" s="77" t="s">
        <v>65</v>
      </c>
    </row>
  </sheetData>
  <mergeCells count="2">
    <mergeCell ref="K3:M3"/>
    <mergeCell ref="B3:D3"/>
  </mergeCells>
  <phoneticPr fontId="2"/>
  <printOptions horizontalCentered="1"/>
  <pageMargins left="0.74803149606299213" right="0.74803149606299213" top="0.98425196850393704" bottom="0.98425196850393704" header="0.51181102362204722" footer="0.51181102362204722"/>
  <pageSetup paperSize="9" scale="54" fitToHeight="0" orientation="portrait" r:id="rId1"/>
  <headerFooter alignWithMargins="0">
    <oddFooter>&amp;P ページ</oddFooter>
  </headerFooter>
  <colBreaks count="1" manualBreakCount="1">
    <brk id="13" max="17"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89AFA-6453-4598-9B4C-0EA29FEB516C}">
  <sheetPr>
    <tabColor rgb="FFFFFF00"/>
    <pageSetUpPr fitToPage="1"/>
  </sheetPr>
  <dimension ref="A1:K32"/>
  <sheetViews>
    <sheetView view="pageBreakPreview" zoomScale="70" zoomScaleNormal="79" zoomScaleSheetLayoutView="70" workbookViewId="0">
      <selection sqref="A1:I1"/>
    </sheetView>
  </sheetViews>
  <sheetFormatPr defaultColWidth="9" defaultRowHeight="23.25" customHeight="1"/>
  <cols>
    <col min="1" max="1" width="28" style="2" bestFit="1" customWidth="1"/>
    <col min="2" max="2" width="9.26953125" style="2" customWidth="1"/>
    <col min="3" max="3" width="4.453125" style="2" customWidth="1"/>
    <col min="4" max="4" width="9.36328125" style="2" customWidth="1"/>
    <col min="5" max="5" width="4.453125" style="2" customWidth="1"/>
    <col min="6" max="6" width="9.26953125" style="2" customWidth="1"/>
    <col min="7" max="7" width="4.6328125" style="2" customWidth="1"/>
    <col min="8" max="8" width="8.7265625" style="2" customWidth="1"/>
    <col min="9" max="9" width="4.453125" style="2" customWidth="1"/>
    <col min="10" max="10" width="9" style="2" customWidth="1"/>
    <col min="11" max="11" width="4.453125" style="2" customWidth="1"/>
    <col min="12" max="16384" width="9" style="2"/>
  </cols>
  <sheetData>
    <row r="1" spans="1:11" ht="22.75" customHeight="1" thickBot="1">
      <c r="A1" s="274" t="s">
        <v>84</v>
      </c>
      <c r="B1" s="274"/>
      <c r="C1" s="274"/>
      <c r="D1" s="274"/>
      <c r="E1" s="274"/>
      <c r="F1" s="274"/>
      <c r="G1" s="274"/>
      <c r="H1" s="274"/>
      <c r="I1" s="274"/>
      <c r="J1" s="78"/>
      <c r="K1" s="78"/>
    </row>
    <row r="2" spans="1:11" ht="23.25" customHeight="1" thickBot="1">
      <c r="A2" s="114" t="s">
        <v>67</v>
      </c>
      <c r="B2" s="280">
        <f>'１）申込書'!E11</f>
        <v>0</v>
      </c>
      <c r="C2" s="280"/>
      <c r="D2" s="280"/>
      <c r="E2" s="280"/>
      <c r="F2" s="280"/>
      <c r="G2" s="280"/>
      <c r="H2" s="280"/>
      <c r="I2" s="280"/>
      <c r="J2" s="280"/>
      <c r="K2" s="281"/>
    </row>
    <row r="3" spans="1:11" ht="26.25" customHeight="1" thickBot="1">
      <c r="A3" s="69"/>
      <c r="B3" s="291" t="s">
        <v>83</v>
      </c>
      <c r="C3" s="292"/>
      <c r="D3" s="252" t="s">
        <v>82</v>
      </c>
      <c r="E3" s="253"/>
      <c r="F3" s="285" t="s">
        <v>81</v>
      </c>
      <c r="G3" s="286"/>
      <c r="H3" s="286"/>
      <c r="I3" s="286"/>
      <c r="J3" s="286"/>
      <c r="K3" s="287"/>
    </row>
    <row r="4" spans="1:11" ht="38" customHeight="1" thickTop="1">
      <c r="A4" s="28"/>
      <c r="B4" s="268" t="s">
        <v>123</v>
      </c>
      <c r="C4" s="269"/>
      <c r="D4" s="268" t="s">
        <v>128</v>
      </c>
      <c r="E4" s="279"/>
      <c r="F4" s="288" t="s">
        <v>124</v>
      </c>
      <c r="G4" s="269"/>
      <c r="H4" s="268" t="s">
        <v>125</v>
      </c>
      <c r="I4" s="269"/>
      <c r="J4" s="268" t="s">
        <v>126</v>
      </c>
      <c r="K4" s="289"/>
    </row>
    <row r="5" spans="1:11" ht="26.25" customHeight="1">
      <c r="A5" s="122" t="s">
        <v>80</v>
      </c>
      <c r="B5" s="51"/>
      <c r="C5" s="98" t="s">
        <v>59</v>
      </c>
      <c r="D5" s="51"/>
      <c r="E5" s="100" t="s">
        <v>59</v>
      </c>
      <c r="F5" s="64"/>
      <c r="G5" s="98" t="s">
        <v>59</v>
      </c>
      <c r="H5" s="51"/>
      <c r="I5" s="98" t="s">
        <v>59</v>
      </c>
      <c r="J5" s="51"/>
      <c r="K5" s="43" t="s">
        <v>59</v>
      </c>
    </row>
    <row r="6" spans="1:11" ht="26.25" customHeight="1">
      <c r="A6" s="122" t="s">
        <v>79</v>
      </c>
      <c r="B6" s="97"/>
      <c r="C6" s="98" t="s">
        <v>59</v>
      </c>
      <c r="D6" s="97"/>
      <c r="E6" s="100" t="s">
        <v>59</v>
      </c>
      <c r="F6" s="99"/>
      <c r="G6" s="98" t="s">
        <v>59</v>
      </c>
      <c r="H6" s="97"/>
      <c r="I6" s="98" t="s">
        <v>59</v>
      </c>
      <c r="J6" s="97"/>
      <c r="K6" s="43" t="s">
        <v>59</v>
      </c>
    </row>
    <row r="7" spans="1:11" ht="26.25" customHeight="1" thickBot="1">
      <c r="A7" s="123" t="s">
        <v>78</v>
      </c>
      <c r="B7" s="52"/>
      <c r="C7" s="87" t="s">
        <v>59</v>
      </c>
      <c r="D7" s="52"/>
      <c r="E7" s="88" t="s">
        <v>59</v>
      </c>
      <c r="F7" s="65"/>
      <c r="G7" s="87" t="s">
        <v>59</v>
      </c>
      <c r="H7" s="52"/>
      <c r="I7" s="87" t="s">
        <v>59</v>
      </c>
      <c r="J7" s="52"/>
      <c r="K7" s="44" t="s">
        <v>59</v>
      </c>
    </row>
    <row r="8" spans="1:11" ht="28" customHeight="1" thickTop="1" thickBot="1">
      <c r="A8" s="31" t="s">
        <v>77</v>
      </c>
      <c r="B8" s="49">
        <f>SUM(B5:B7)</f>
        <v>0</v>
      </c>
      <c r="C8" s="85" t="s">
        <v>59</v>
      </c>
      <c r="D8" s="49">
        <f>SUM(D5:D7)</f>
        <v>0</v>
      </c>
      <c r="E8" s="86" t="s">
        <v>59</v>
      </c>
      <c r="F8" s="70">
        <f>SUM(F5:F7)</f>
        <v>0</v>
      </c>
      <c r="G8" s="85" t="s">
        <v>59</v>
      </c>
      <c r="H8" s="49">
        <f>SUM(H5:H7)</f>
        <v>0</v>
      </c>
      <c r="I8" s="85" t="s">
        <v>59</v>
      </c>
      <c r="J8" s="49">
        <f>SUM(J5:J7)</f>
        <v>0</v>
      </c>
      <c r="K8" s="45" t="s">
        <v>59</v>
      </c>
    </row>
    <row r="9" spans="1:11" ht="22.75" customHeight="1">
      <c r="A9" s="96" t="s">
        <v>47</v>
      </c>
      <c r="B9" s="92"/>
      <c r="C9" s="93" t="s">
        <v>59</v>
      </c>
      <c r="D9" s="92"/>
      <c r="E9" s="95" t="s">
        <v>59</v>
      </c>
      <c r="F9" s="94"/>
      <c r="G9" s="93" t="s">
        <v>59</v>
      </c>
      <c r="H9" s="92"/>
      <c r="I9" s="93" t="s">
        <v>59</v>
      </c>
      <c r="J9" s="92"/>
      <c r="K9" s="91" t="s">
        <v>59</v>
      </c>
    </row>
    <row r="10" spans="1:11" ht="22.75" customHeight="1">
      <c r="A10" s="29" t="s">
        <v>48</v>
      </c>
      <c r="B10" s="53"/>
      <c r="C10" s="89" t="s">
        <v>59</v>
      </c>
      <c r="D10" s="53"/>
      <c r="E10" s="90" t="s">
        <v>59</v>
      </c>
      <c r="F10" s="66"/>
      <c r="G10" s="89" t="s">
        <v>59</v>
      </c>
      <c r="H10" s="53"/>
      <c r="I10" s="89" t="s">
        <v>59</v>
      </c>
      <c r="J10" s="53"/>
      <c r="K10" s="46" t="s">
        <v>59</v>
      </c>
    </row>
    <row r="11" spans="1:11" ht="22.75" customHeight="1">
      <c r="A11" s="29" t="s">
        <v>76</v>
      </c>
      <c r="B11" s="53"/>
      <c r="C11" s="89" t="s">
        <v>59</v>
      </c>
      <c r="D11" s="53"/>
      <c r="E11" s="90" t="s">
        <v>59</v>
      </c>
      <c r="F11" s="66"/>
      <c r="G11" s="89" t="s">
        <v>59</v>
      </c>
      <c r="H11" s="53"/>
      <c r="I11" s="89" t="s">
        <v>59</v>
      </c>
      <c r="J11" s="53"/>
      <c r="K11" s="46" t="s">
        <v>59</v>
      </c>
    </row>
    <row r="12" spans="1:11" ht="22.75" customHeight="1">
      <c r="A12" s="29" t="s">
        <v>53</v>
      </c>
      <c r="B12" s="53"/>
      <c r="C12" s="89" t="s">
        <v>59</v>
      </c>
      <c r="D12" s="53"/>
      <c r="E12" s="90" t="s">
        <v>59</v>
      </c>
      <c r="F12" s="66"/>
      <c r="G12" s="89" t="s">
        <v>59</v>
      </c>
      <c r="H12" s="53"/>
      <c r="I12" s="89" t="s">
        <v>59</v>
      </c>
      <c r="J12" s="53"/>
      <c r="K12" s="46" t="s">
        <v>59</v>
      </c>
    </row>
    <row r="13" spans="1:11" ht="26.25" customHeight="1">
      <c r="A13" s="32" t="s">
        <v>49</v>
      </c>
      <c r="B13" s="54"/>
      <c r="C13" s="89" t="s">
        <v>59</v>
      </c>
      <c r="D13" s="54"/>
      <c r="E13" s="90" t="s">
        <v>59</v>
      </c>
      <c r="F13" s="67"/>
      <c r="G13" s="89" t="s">
        <v>59</v>
      </c>
      <c r="H13" s="54"/>
      <c r="I13" s="89" t="s">
        <v>59</v>
      </c>
      <c r="J13" s="54"/>
      <c r="K13" s="46" t="s">
        <v>59</v>
      </c>
    </row>
    <row r="14" spans="1:11" ht="26.25" customHeight="1" thickBot="1">
      <c r="A14" s="30" t="s">
        <v>50</v>
      </c>
      <c r="B14" s="52"/>
      <c r="C14" s="87" t="s">
        <v>59</v>
      </c>
      <c r="D14" s="52"/>
      <c r="E14" s="88" t="s">
        <v>59</v>
      </c>
      <c r="F14" s="65"/>
      <c r="G14" s="87" t="s">
        <v>59</v>
      </c>
      <c r="H14" s="52"/>
      <c r="I14" s="87" t="s">
        <v>59</v>
      </c>
      <c r="J14" s="52"/>
      <c r="K14" s="44" t="s">
        <v>59</v>
      </c>
    </row>
    <row r="15" spans="1:11" ht="30.75" customHeight="1" thickTop="1" thickBot="1">
      <c r="A15" s="31" t="s">
        <v>75</v>
      </c>
      <c r="B15" s="49">
        <f>SUM(B9:B14)</f>
        <v>0</v>
      </c>
      <c r="C15" s="85" t="s">
        <v>59</v>
      </c>
      <c r="D15" s="49">
        <f>SUM(D9:D14)</f>
        <v>0</v>
      </c>
      <c r="E15" s="86" t="s">
        <v>59</v>
      </c>
      <c r="F15" s="70">
        <f>SUM(F9:F14)</f>
        <v>0</v>
      </c>
      <c r="G15" s="85" t="s">
        <v>59</v>
      </c>
      <c r="H15" s="49">
        <f>SUM(H9:H14)</f>
        <v>0</v>
      </c>
      <c r="I15" s="85" t="s">
        <v>59</v>
      </c>
      <c r="J15" s="49">
        <f>SUM(J9:J14)</f>
        <v>0</v>
      </c>
      <c r="K15" s="45" t="s">
        <v>59</v>
      </c>
    </row>
    <row r="16" spans="1:11" ht="30" customHeight="1" thickBot="1">
      <c r="A16" s="33" t="s">
        <v>74</v>
      </c>
      <c r="B16" s="50">
        <f>B8-B15</f>
        <v>0</v>
      </c>
      <c r="C16" s="83" t="s">
        <v>59</v>
      </c>
      <c r="D16" s="50">
        <f>D8-D15</f>
        <v>0</v>
      </c>
      <c r="E16" s="84" t="s">
        <v>59</v>
      </c>
      <c r="F16" s="68">
        <f>F8-F15</f>
        <v>0</v>
      </c>
      <c r="G16" s="83" t="s">
        <v>59</v>
      </c>
      <c r="H16" s="50">
        <f>H8-H15</f>
        <v>0</v>
      </c>
      <c r="I16" s="83" t="s">
        <v>59</v>
      </c>
      <c r="J16" s="50">
        <f>J8-J15</f>
        <v>0</v>
      </c>
      <c r="K16" s="47" t="s">
        <v>59</v>
      </c>
    </row>
    <row r="17" spans="1:11" ht="14.25" customHeight="1" thickBot="1">
      <c r="A17" s="20"/>
      <c r="B17" s="20"/>
      <c r="C17" s="21"/>
      <c r="D17" s="21"/>
      <c r="E17" s="21"/>
      <c r="F17" s="21"/>
      <c r="G17" s="21"/>
      <c r="H17" s="21"/>
      <c r="I17" s="21"/>
      <c r="J17" s="21"/>
      <c r="K17" s="82"/>
    </row>
    <row r="18" spans="1:11" ht="29.25" customHeight="1">
      <c r="A18" s="257" t="s">
        <v>73</v>
      </c>
      <c r="B18" s="258"/>
      <c r="C18" s="259"/>
      <c r="D18" s="266" t="s">
        <v>56</v>
      </c>
      <c r="E18" s="255"/>
      <c r="F18" s="255"/>
      <c r="G18" s="267"/>
      <c r="H18" s="254" t="s">
        <v>20</v>
      </c>
      <c r="I18" s="255"/>
      <c r="J18" s="255"/>
      <c r="K18" s="256"/>
    </row>
    <row r="19" spans="1:11" ht="26.25" customHeight="1">
      <c r="A19" s="34" t="s">
        <v>55</v>
      </c>
      <c r="B19" s="40"/>
      <c r="C19" s="37" t="s">
        <v>59</v>
      </c>
      <c r="D19" s="264" t="s">
        <v>18</v>
      </c>
      <c r="E19" s="265"/>
      <c r="F19" s="270" t="s">
        <v>21</v>
      </c>
      <c r="G19" s="271"/>
      <c r="H19" s="272" t="s">
        <v>18</v>
      </c>
      <c r="I19" s="265"/>
      <c r="J19" s="270" t="s">
        <v>21</v>
      </c>
      <c r="K19" s="290"/>
    </row>
    <row r="20" spans="1:11" ht="26.25" customHeight="1">
      <c r="A20" s="35" t="s">
        <v>51</v>
      </c>
      <c r="B20" s="41"/>
      <c r="C20" s="37" t="s">
        <v>59</v>
      </c>
      <c r="D20" s="262" t="s">
        <v>57</v>
      </c>
      <c r="E20" s="263"/>
      <c r="F20" s="55"/>
      <c r="G20" s="81" t="s">
        <v>59</v>
      </c>
      <c r="H20" s="282" t="s">
        <v>19</v>
      </c>
      <c r="I20" s="283"/>
      <c r="J20" s="57"/>
      <c r="K20" s="37" t="s">
        <v>59</v>
      </c>
    </row>
    <row r="21" spans="1:11" ht="26.25" customHeight="1" thickBot="1">
      <c r="A21" s="58" t="s">
        <v>52</v>
      </c>
      <c r="B21" s="59"/>
      <c r="C21" s="38" t="s">
        <v>59</v>
      </c>
      <c r="D21" s="260" t="s">
        <v>58</v>
      </c>
      <c r="E21" s="261"/>
      <c r="F21" s="60"/>
      <c r="G21" s="80" t="s">
        <v>59</v>
      </c>
      <c r="H21" s="276" t="s">
        <v>17</v>
      </c>
      <c r="I21" s="261"/>
      <c r="J21" s="60"/>
      <c r="K21" s="38" t="s">
        <v>59</v>
      </c>
    </row>
    <row r="22" spans="1:11" ht="26.25" customHeight="1" thickTop="1" thickBot="1">
      <c r="A22" s="36" t="s">
        <v>72</v>
      </c>
      <c r="B22" s="42">
        <f>SUM(B19:B21)</f>
        <v>0</v>
      </c>
      <c r="C22" s="39" t="s">
        <v>59</v>
      </c>
      <c r="D22" s="284" t="s">
        <v>71</v>
      </c>
      <c r="E22" s="278"/>
      <c r="F22" s="56">
        <f>SUM(F20:F21)</f>
        <v>0</v>
      </c>
      <c r="G22" s="79" t="s">
        <v>59</v>
      </c>
      <c r="H22" s="277" t="s">
        <v>22</v>
      </c>
      <c r="I22" s="278"/>
      <c r="J22" s="56">
        <f>SUM(J20:J21)</f>
        <v>0</v>
      </c>
      <c r="K22" s="39" t="s">
        <v>59</v>
      </c>
    </row>
    <row r="23" spans="1:11" ht="23.25" customHeight="1">
      <c r="A23" s="275" t="s">
        <v>70</v>
      </c>
      <c r="B23" s="275"/>
      <c r="C23" s="275"/>
      <c r="D23" s="275"/>
      <c r="E23" s="275"/>
      <c r="F23" s="275"/>
      <c r="G23" s="275"/>
      <c r="H23" s="275"/>
      <c r="I23" s="275"/>
      <c r="J23" s="275"/>
      <c r="K23" s="275"/>
    </row>
    <row r="24" spans="1:11" ht="23.25" customHeight="1">
      <c r="A24" s="273" t="s">
        <v>69</v>
      </c>
      <c r="B24" s="273"/>
      <c r="C24" s="273"/>
      <c r="D24" s="273"/>
      <c r="E24" s="273"/>
      <c r="F24" s="273"/>
      <c r="G24" s="273"/>
      <c r="H24" s="273"/>
      <c r="I24" s="273"/>
      <c r="J24" s="273"/>
      <c r="K24" s="273"/>
    </row>
    <row r="25" spans="1:11" ht="33.4" customHeight="1">
      <c r="A25" s="273" t="s">
        <v>54</v>
      </c>
      <c r="B25" s="273"/>
      <c r="C25" s="273"/>
      <c r="D25" s="273"/>
      <c r="E25" s="273"/>
      <c r="F25" s="273"/>
      <c r="G25" s="273"/>
      <c r="H25" s="273"/>
      <c r="I25" s="273"/>
      <c r="J25" s="273"/>
      <c r="K25" s="273"/>
    </row>
    <row r="26" spans="1:11" ht="11" customHeight="1" thickBot="1"/>
    <row r="27" spans="1:11" ht="23.25" customHeight="1">
      <c r="A27" s="120" t="s">
        <v>148</v>
      </c>
      <c r="B27" s="247" t="s">
        <v>59</v>
      </c>
      <c r="C27" s="247"/>
      <c r="D27" s="247"/>
      <c r="E27" s="250" t="s">
        <v>147</v>
      </c>
      <c r="F27" s="250"/>
      <c r="G27" s="250"/>
      <c r="H27" s="250"/>
      <c r="I27" s="250"/>
      <c r="J27" s="250"/>
      <c r="K27" s="251"/>
    </row>
    <row r="28" spans="1:11" ht="23.25" customHeight="1">
      <c r="A28" s="121" t="s">
        <v>149</v>
      </c>
      <c r="B28" s="238" t="s">
        <v>59</v>
      </c>
      <c r="C28" s="238"/>
      <c r="D28" s="238"/>
      <c r="E28" s="248" t="s">
        <v>150</v>
      </c>
      <c r="F28" s="248"/>
      <c r="G28" s="248"/>
      <c r="H28" s="248"/>
      <c r="I28" s="248"/>
      <c r="J28" s="248"/>
      <c r="K28" s="249"/>
    </row>
    <row r="29" spans="1:11" ht="23.25" customHeight="1">
      <c r="A29" s="121" t="s">
        <v>146</v>
      </c>
      <c r="B29" s="238" t="s">
        <v>59</v>
      </c>
      <c r="C29" s="238"/>
      <c r="D29" s="238"/>
      <c r="E29" s="239"/>
      <c r="F29" s="239"/>
      <c r="G29" s="239"/>
      <c r="H29" s="239"/>
      <c r="I29" s="239"/>
      <c r="J29" s="239"/>
      <c r="K29" s="240"/>
    </row>
    <row r="30" spans="1:11" ht="23.25" customHeight="1">
      <c r="A30" s="241" t="s">
        <v>196</v>
      </c>
      <c r="B30" s="242"/>
      <c r="C30" s="242"/>
      <c r="D30" s="242"/>
      <c r="E30" s="242"/>
      <c r="F30" s="242"/>
      <c r="G30" s="242"/>
      <c r="H30" s="242"/>
      <c r="I30" s="242"/>
      <c r="J30" s="242"/>
      <c r="K30" s="243"/>
    </row>
    <row r="31" spans="1:11" ht="23.25" customHeight="1" thickBot="1">
      <c r="A31" s="244"/>
      <c r="B31" s="245"/>
      <c r="C31" s="245"/>
      <c r="D31" s="245"/>
      <c r="E31" s="245"/>
      <c r="F31" s="245"/>
      <c r="G31" s="245"/>
      <c r="H31" s="245"/>
      <c r="I31" s="245"/>
      <c r="J31" s="245"/>
      <c r="K31" s="246"/>
    </row>
    <row r="32" spans="1:11" ht="23.25" customHeight="1">
      <c r="A32" s="141" t="s">
        <v>195</v>
      </c>
    </row>
  </sheetData>
  <mergeCells count="33">
    <mergeCell ref="A25:K25"/>
    <mergeCell ref="A1:I1"/>
    <mergeCell ref="A23:K23"/>
    <mergeCell ref="A24:K24"/>
    <mergeCell ref="H21:I21"/>
    <mergeCell ref="H22:I22"/>
    <mergeCell ref="D4:E4"/>
    <mergeCell ref="B4:C4"/>
    <mergeCell ref="B2:K2"/>
    <mergeCell ref="H20:I20"/>
    <mergeCell ref="D22:E22"/>
    <mergeCell ref="F3:K3"/>
    <mergeCell ref="F4:G4"/>
    <mergeCell ref="J4:K4"/>
    <mergeCell ref="J19:K19"/>
    <mergeCell ref="B3:C3"/>
    <mergeCell ref="D3:E3"/>
    <mergeCell ref="H18:K18"/>
    <mergeCell ref="A18:C18"/>
    <mergeCell ref="D21:E21"/>
    <mergeCell ref="D20:E20"/>
    <mergeCell ref="D19:E19"/>
    <mergeCell ref="D18:G18"/>
    <mergeCell ref="H4:I4"/>
    <mergeCell ref="F19:G19"/>
    <mergeCell ref="H19:I19"/>
    <mergeCell ref="B29:D29"/>
    <mergeCell ref="E29:K29"/>
    <mergeCell ref="A30:K31"/>
    <mergeCell ref="B28:D28"/>
    <mergeCell ref="B27:D27"/>
    <mergeCell ref="E28:K28"/>
    <mergeCell ref="E27:K27"/>
  </mergeCells>
  <phoneticPr fontId="2"/>
  <printOptions horizontalCentered="1"/>
  <pageMargins left="0.74803149606299213" right="0.74803149606299213" top="0.98425196850393704" bottom="0.98425196850393704" header="0.51181102362204722" footer="0.51181102362204722"/>
  <pageSetup paperSize="9" scale="91" orientation="portrait" r:id="rId1"/>
  <headerFooter alignWithMargins="0">
    <oddFooter>&amp;P ページ</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E12"/>
  <sheetViews>
    <sheetView view="pageBreakPreview" zoomScale="70" zoomScaleNormal="70" zoomScaleSheetLayoutView="70" zoomScalePageLayoutView="40" workbookViewId="0">
      <selection activeCell="A6" sqref="A6:A8"/>
    </sheetView>
  </sheetViews>
  <sheetFormatPr defaultColWidth="9" defaultRowHeight="13"/>
  <cols>
    <col min="1" max="1" width="36" style="22" customWidth="1"/>
    <col min="2" max="2" width="57.6328125" style="2" customWidth="1"/>
    <col min="3" max="16384" width="9" style="2"/>
  </cols>
  <sheetData>
    <row r="1" spans="1:5" ht="31.75" customHeight="1" thickBot="1">
      <c r="A1" s="211" t="s">
        <v>127</v>
      </c>
      <c r="B1" s="211"/>
    </row>
    <row r="2" spans="1:5" ht="30" customHeight="1">
      <c r="A2" s="115" t="s">
        <v>44</v>
      </c>
      <c r="B2" s="75">
        <f>'１）申込書'!E11</f>
        <v>0</v>
      </c>
    </row>
    <row r="3" spans="1:5" ht="83" customHeight="1">
      <c r="A3" s="216" t="s">
        <v>42</v>
      </c>
      <c r="B3" s="295"/>
    </row>
    <row r="4" spans="1:5" ht="83" customHeight="1">
      <c r="A4" s="293"/>
      <c r="B4" s="296"/>
    </row>
    <row r="5" spans="1:5" ht="83" customHeight="1">
      <c r="A5" s="217"/>
      <c r="B5" s="297"/>
    </row>
    <row r="6" spans="1:5" ht="83" customHeight="1">
      <c r="A6" s="216" t="s">
        <v>45</v>
      </c>
      <c r="B6" s="295"/>
    </row>
    <row r="7" spans="1:5" ht="83" customHeight="1">
      <c r="A7" s="293"/>
      <c r="B7" s="296"/>
    </row>
    <row r="8" spans="1:5" ht="83" customHeight="1">
      <c r="A8" s="217"/>
      <c r="B8" s="297"/>
    </row>
    <row r="9" spans="1:5" ht="83" customHeight="1">
      <c r="A9" s="216" t="s">
        <v>43</v>
      </c>
      <c r="B9" s="295"/>
    </row>
    <row r="10" spans="1:5" ht="83" customHeight="1">
      <c r="A10" s="293"/>
      <c r="B10" s="296"/>
    </row>
    <row r="11" spans="1:5" ht="83" customHeight="1" thickBot="1">
      <c r="A11" s="294"/>
      <c r="B11" s="234"/>
      <c r="E11" s="2" t="s">
        <v>24</v>
      </c>
    </row>
    <row r="12" spans="1:5">
      <c r="A12" s="101" t="s">
        <v>85</v>
      </c>
    </row>
  </sheetData>
  <mergeCells count="7">
    <mergeCell ref="A6:A8"/>
    <mergeCell ref="A1:B1"/>
    <mergeCell ref="A9:A11"/>
    <mergeCell ref="A3:A5"/>
    <mergeCell ref="B6:B8"/>
    <mergeCell ref="B3:B5"/>
    <mergeCell ref="B9:B11"/>
  </mergeCells>
  <phoneticPr fontId="2"/>
  <printOptions horizontalCentered="1"/>
  <pageMargins left="0.74803149606299213" right="0.74803149606299213" top="0.98425196850393704" bottom="0.98425196850393704" header="0.51181102362204722" footer="0.51181102362204722"/>
  <pageSetup paperSize="9" scale="90" orientation="portrait" r:id="rId1"/>
  <headerFooter alignWithMargins="0">
    <oddFooter>&amp;P ページ</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EF8F8-CA87-423D-88F5-925F819CB7D4}">
  <sheetPr>
    <tabColor rgb="FFFFFF00"/>
    <pageSetUpPr fitToPage="1"/>
  </sheetPr>
  <dimension ref="A1:AR76"/>
  <sheetViews>
    <sheetView tabSelected="1" view="pageBreakPreview" zoomScale="60" zoomScaleNormal="100" workbookViewId="0">
      <selection activeCell="A2" sqref="A2"/>
    </sheetView>
  </sheetViews>
  <sheetFormatPr defaultColWidth="9.81640625" defaultRowHeight="15.75" customHeight="1"/>
  <cols>
    <col min="1" max="1" width="4.7265625" style="152" customWidth="1"/>
    <col min="2" max="5" width="3.26953125" style="151" customWidth="1"/>
    <col min="6" max="6" width="3.90625" style="151" bestFit="1" customWidth="1"/>
    <col min="7" max="7" width="2.453125" style="150" customWidth="1"/>
    <col min="8" max="8" width="4.7265625" style="152" customWidth="1"/>
    <col min="9" max="13" width="3.26953125" style="151" customWidth="1"/>
    <col min="14" max="14" width="2.453125" style="150" customWidth="1"/>
    <col min="15" max="15" width="4.7265625" style="152" customWidth="1"/>
    <col min="16" max="20" width="3.26953125" style="151" customWidth="1"/>
    <col min="21" max="21" width="2.453125" style="150" customWidth="1"/>
    <col min="22" max="22" width="4.7265625" style="152" customWidth="1"/>
    <col min="23" max="27" width="3.26953125" style="151" customWidth="1"/>
    <col min="28" max="28" width="2.453125" style="150" customWidth="1"/>
    <col min="29" max="29" width="4.7265625" style="152" customWidth="1"/>
    <col min="30" max="34" width="3.26953125" style="151" customWidth="1"/>
    <col min="35" max="35" width="2.453125" style="150" customWidth="1"/>
    <col min="36" max="36" width="4.7265625" style="152" customWidth="1"/>
    <col min="37" max="41" width="3.26953125" style="151" customWidth="1"/>
    <col min="42" max="42" width="2.453125" style="150" customWidth="1"/>
    <col min="43" max="43" width="12.36328125" style="151" customWidth="1"/>
    <col min="44" max="16384" width="9.81640625" style="150"/>
  </cols>
  <sheetData>
    <row r="1" spans="1:43" ht="22.5">
      <c r="A1" s="192" t="s">
        <v>222</v>
      </c>
      <c r="B1" s="150"/>
      <c r="D1" s="150"/>
      <c r="E1" s="150"/>
      <c r="H1" s="178"/>
      <c r="I1" s="191"/>
      <c r="J1" s="187" t="s">
        <v>140</v>
      </c>
      <c r="K1" s="190"/>
      <c r="L1" s="304">
        <f>C37+D37+J37+K37+Q37+R37+X37+Y37+AE37+AF37+AL37+AM37+C75+D75+J75+K75+Q75+R75+X75+Y75+AE75+AF75+AL75+AM75</f>
        <v>236</v>
      </c>
      <c r="M1" s="305"/>
      <c r="N1" s="306"/>
      <c r="O1" s="151" t="s">
        <v>138</v>
      </c>
      <c r="P1" s="307">
        <f>L1/240</f>
        <v>0.98333333333333328</v>
      </c>
      <c r="Q1" s="308"/>
      <c r="U1" s="189"/>
      <c r="V1" s="187" t="s">
        <v>133</v>
      </c>
      <c r="W1" s="188"/>
      <c r="X1" s="309">
        <f>F37+M37+T37+AA37+AH37+AO37+F75+M75+T75+AA75+AH75+AO75</f>
        <v>98</v>
      </c>
      <c r="Y1" s="309"/>
      <c r="Z1" s="151" t="s">
        <v>138</v>
      </c>
      <c r="AA1" s="307">
        <f>X1/120</f>
        <v>0.81666666666666665</v>
      </c>
      <c r="AB1" s="308"/>
      <c r="AE1" s="186" t="s">
        <v>132</v>
      </c>
      <c r="AF1" s="185"/>
      <c r="AG1" s="310"/>
      <c r="AH1" s="310"/>
      <c r="AI1" s="310"/>
      <c r="AJ1" s="310"/>
      <c r="AK1" s="310"/>
      <c r="AL1" s="310"/>
      <c r="AM1" s="310"/>
      <c r="AN1" s="310"/>
      <c r="AO1" s="310"/>
      <c r="AP1" s="177"/>
      <c r="AQ1" s="177"/>
    </row>
    <row r="2" spans="1:43" ht="17" customHeight="1">
      <c r="H2" s="301" t="s">
        <v>221</v>
      </c>
      <c r="I2" s="301"/>
      <c r="J2" s="301"/>
      <c r="K2" s="301"/>
      <c r="L2" s="301"/>
      <c r="M2" s="301"/>
      <c r="N2" s="301"/>
      <c r="O2" s="301"/>
      <c r="P2" s="301"/>
      <c r="Q2" s="301"/>
      <c r="R2" s="301"/>
      <c r="S2" s="301"/>
      <c r="T2" s="301"/>
      <c r="U2" s="301"/>
      <c r="V2" s="301"/>
      <c r="W2" s="301"/>
      <c r="X2" s="301"/>
      <c r="Y2" s="301"/>
      <c r="Z2" s="301"/>
      <c r="AA2" s="301"/>
      <c r="AB2" s="301"/>
      <c r="AC2" s="301"/>
      <c r="AD2" s="301"/>
      <c r="AE2" s="301"/>
      <c r="AF2" s="301"/>
      <c r="AG2" s="301"/>
      <c r="AH2" s="301"/>
      <c r="AI2" s="301"/>
      <c r="AJ2" s="301"/>
      <c r="AK2" s="301"/>
      <c r="AL2" s="301"/>
      <c r="AM2" s="301"/>
      <c r="AN2" s="301"/>
      <c r="AO2" s="301"/>
    </row>
    <row r="3" spans="1:43" ht="15" customHeight="1">
      <c r="A3" s="176" t="s">
        <v>190</v>
      </c>
      <c r="H3" s="184"/>
      <c r="I3" s="184"/>
      <c r="J3" s="184"/>
      <c r="K3" s="184"/>
      <c r="L3" s="184"/>
      <c r="M3" s="184"/>
      <c r="N3" s="184"/>
      <c r="O3" s="184"/>
      <c r="P3" s="184"/>
      <c r="Q3" s="184"/>
      <c r="R3" s="184"/>
      <c r="S3" s="184"/>
      <c r="T3" s="184"/>
      <c r="U3" s="184"/>
      <c r="V3" s="184"/>
      <c r="W3" s="184"/>
      <c r="X3" s="184"/>
      <c r="Y3" s="184"/>
      <c r="Z3" s="184"/>
      <c r="AA3" s="184"/>
      <c r="AB3" s="184"/>
      <c r="AC3" s="184"/>
      <c r="AD3" s="184"/>
      <c r="AE3" s="184"/>
      <c r="AF3" s="184"/>
      <c r="AG3" s="184"/>
      <c r="AH3" s="184"/>
      <c r="AI3" s="184"/>
      <c r="AJ3" s="184"/>
      <c r="AK3" s="184"/>
      <c r="AL3" s="184"/>
      <c r="AM3" s="184"/>
      <c r="AN3" s="184"/>
      <c r="AO3" s="184"/>
    </row>
    <row r="4" spans="1:43" s="171" customFormat="1" ht="15.75" customHeight="1">
      <c r="A4" s="174">
        <v>4</v>
      </c>
      <c r="B4" s="172"/>
      <c r="C4" s="172"/>
      <c r="D4" s="172"/>
      <c r="E4" s="172"/>
      <c r="F4" s="172"/>
      <c r="H4" s="174">
        <v>5</v>
      </c>
      <c r="I4" s="172"/>
      <c r="J4" s="172"/>
      <c r="K4" s="172"/>
      <c r="L4" s="172"/>
      <c r="M4" s="172"/>
      <c r="O4" s="174">
        <v>6</v>
      </c>
      <c r="P4" s="172"/>
      <c r="Q4" s="172"/>
      <c r="R4" s="172"/>
      <c r="S4" s="172"/>
      <c r="T4" s="172"/>
      <c r="V4" s="174">
        <v>7</v>
      </c>
      <c r="W4" s="172"/>
      <c r="X4" s="172"/>
      <c r="Y4" s="172"/>
      <c r="Z4" s="172"/>
      <c r="AA4" s="172"/>
      <c r="AC4" s="174">
        <v>8</v>
      </c>
      <c r="AD4" s="172"/>
      <c r="AE4" s="172"/>
      <c r="AF4" s="172"/>
      <c r="AG4" s="172"/>
      <c r="AH4" s="172"/>
      <c r="AJ4" s="174">
        <v>9</v>
      </c>
      <c r="AK4" s="172"/>
      <c r="AL4" s="172"/>
      <c r="AM4" s="172"/>
      <c r="AN4" s="172"/>
      <c r="AO4" s="172"/>
      <c r="AQ4" s="172"/>
    </row>
    <row r="5" spans="1:43" ht="15.75" customHeight="1">
      <c r="A5" s="170" t="s">
        <v>131</v>
      </c>
      <c r="B5" s="169" t="s">
        <v>130</v>
      </c>
      <c r="C5" s="169" t="s">
        <v>134</v>
      </c>
      <c r="D5" s="169" t="s">
        <v>135</v>
      </c>
      <c r="E5" s="169" t="s">
        <v>136</v>
      </c>
      <c r="F5" s="169" t="s">
        <v>137</v>
      </c>
      <c r="H5" s="170" t="s">
        <v>131</v>
      </c>
      <c r="I5" s="169" t="s">
        <v>130</v>
      </c>
      <c r="J5" s="169" t="s">
        <v>134</v>
      </c>
      <c r="K5" s="169" t="s">
        <v>135</v>
      </c>
      <c r="L5" s="169" t="s">
        <v>136</v>
      </c>
      <c r="M5" s="169" t="s">
        <v>137</v>
      </c>
      <c r="O5" s="170" t="s">
        <v>131</v>
      </c>
      <c r="P5" s="169" t="s">
        <v>130</v>
      </c>
      <c r="Q5" s="169" t="s">
        <v>134</v>
      </c>
      <c r="R5" s="169" t="s">
        <v>135</v>
      </c>
      <c r="S5" s="169" t="s">
        <v>136</v>
      </c>
      <c r="T5" s="169" t="s">
        <v>137</v>
      </c>
      <c r="V5" s="170" t="s">
        <v>131</v>
      </c>
      <c r="W5" s="169" t="s">
        <v>130</v>
      </c>
      <c r="X5" s="169" t="s">
        <v>134</v>
      </c>
      <c r="Y5" s="169" t="s">
        <v>135</v>
      </c>
      <c r="Z5" s="169" t="s">
        <v>136</v>
      </c>
      <c r="AA5" s="169" t="s">
        <v>137</v>
      </c>
      <c r="AC5" s="170" t="s">
        <v>131</v>
      </c>
      <c r="AD5" s="169" t="s">
        <v>130</v>
      </c>
      <c r="AE5" s="169" t="s">
        <v>134</v>
      </c>
      <c r="AF5" s="169" t="s">
        <v>135</v>
      </c>
      <c r="AG5" s="169" t="s">
        <v>136</v>
      </c>
      <c r="AH5" s="169" t="s">
        <v>137</v>
      </c>
      <c r="AJ5" s="170" t="s">
        <v>131</v>
      </c>
      <c r="AK5" s="169" t="s">
        <v>130</v>
      </c>
      <c r="AL5" s="169" t="s">
        <v>134</v>
      </c>
      <c r="AM5" s="169" t="s">
        <v>135</v>
      </c>
      <c r="AN5" s="169" t="s">
        <v>136</v>
      </c>
      <c r="AO5" s="169" t="s">
        <v>137</v>
      </c>
    </row>
    <row r="6" spans="1:43" ht="14.15" customHeight="1">
      <c r="A6" s="158">
        <f>DATE($H$1,A$4,1)</f>
        <v>92</v>
      </c>
      <c r="B6" s="157" t="s">
        <v>188</v>
      </c>
      <c r="C6" s="157" t="s">
        <v>139</v>
      </c>
      <c r="D6" s="157"/>
      <c r="E6" s="157"/>
      <c r="F6" s="157"/>
      <c r="H6" s="158">
        <f>DATE($H$1,H$4,1)</f>
        <v>122</v>
      </c>
      <c r="I6" s="157" t="s">
        <v>186</v>
      </c>
      <c r="J6" s="157" t="s">
        <v>139</v>
      </c>
      <c r="K6" s="157"/>
      <c r="L6" s="157"/>
      <c r="M6" s="157"/>
      <c r="O6" s="162">
        <f>DATE($H$1,O$4,1)</f>
        <v>153</v>
      </c>
      <c r="P6" s="161" t="s">
        <v>187</v>
      </c>
      <c r="Q6" s="161" t="s">
        <v>139</v>
      </c>
      <c r="R6" s="161"/>
      <c r="S6" s="161"/>
      <c r="T6" s="161"/>
      <c r="V6" s="158">
        <f>DATE($H$1,V$4,1)</f>
        <v>183</v>
      </c>
      <c r="W6" s="157" t="s">
        <v>188</v>
      </c>
      <c r="X6" s="157" t="s">
        <v>139</v>
      </c>
      <c r="Y6" s="157"/>
      <c r="Z6" s="157"/>
      <c r="AA6" s="157"/>
      <c r="AC6" s="164">
        <f>DATE($H$1,AC$4,1)</f>
        <v>214</v>
      </c>
      <c r="AD6" s="163" t="s">
        <v>189</v>
      </c>
      <c r="AE6" s="163" t="s">
        <v>219</v>
      </c>
      <c r="AF6" s="163"/>
      <c r="AG6" s="163"/>
      <c r="AH6" s="163" t="s">
        <v>139</v>
      </c>
      <c r="AJ6" s="158">
        <f>DATE($H$1,AJ$4,1)</f>
        <v>245</v>
      </c>
      <c r="AK6" s="157" t="s">
        <v>185</v>
      </c>
      <c r="AL6" s="157"/>
      <c r="AM6" s="157"/>
      <c r="AN6" s="157"/>
      <c r="AO6" s="157"/>
    </row>
    <row r="7" spans="1:43" ht="14.15" customHeight="1">
      <c r="A7" s="158">
        <f t="shared" ref="A7:A36" si="0">IF(A6="","",IF(MONTH(A6+1)=A$4,A6+1,""))</f>
        <v>93</v>
      </c>
      <c r="B7" s="157" t="s">
        <v>178</v>
      </c>
      <c r="C7" s="157"/>
      <c r="D7" s="157"/>
      <c r="E7" s="157" t="s">
        <v>141</v>
      </c>
      <c r="F7" s="157"/>
      <c r="H7" s="164">
        <f t="shared" ref="H7:H36" si="1">IF(H6="","",IF(MONTH(H6+1)=H$4,H6+1,""))</f>
        <v>123</v>
      </c>
      <c r="I7" s="163" t="s">
        <v>180</v>
      </c>
      <c r="J7" s="163"/>
      <c r="K7" s="163" t="s">
        <v>139</v>
      </c>
      <c r="L7" s="163"/>
      <c r="M7" s="163"/>
      <c r="O7" s="158">
        <f t="shared" ref="O7:O36" si="2">IF(O6="","",IF(MONTH(O6+1)=O$4,O6+1,""))</f>
        <v>154</v>
      </c>
      <c r="P7" s="157" t="s">
        <v>176</v>
      </c>
      <c r="Q7" s="157"/>
      <c r="R7" s="157"/>
      <c r="S7" s="157" t="s">
        <v>141</v>
      </c>
      <c r="T7" s="157"/>
      <c r="V7" s="158">
        <f t="shared" ref="V7:V36" si="3">IF(V6="","",IF(MONTH(V6+1)=V$4,V6+1,""))</f>
        <v>184</v>
      </c>
      <c r="W7" s="157" t="s">
        <v>178</v>
      </c>
      <c r="X7" s="157"/>
      <c r="Y7" s="157" t="s">
        <v>139</v>
      </c>
      <c r="Z7" s="157"/>
      <c r="AA7" s="157"/>
      <c r="AC7" s="160">
        <f t="shared" ref="AC7:AC36" si="4">IF(AC6="","",IF(MONTH(AC6+1)=AC$4,AC6+1,""))</f>
        <v>215</v>
      </c>
      <c r="AD7" s="159" t="s">
        <v>181</v>
      </c>
      <c r="AE7" s="159"/>
      <c r="AF7" s="159" t="s">
        <v>139</v>
      </c>
      <c r="AG7" s="159"/>
      <c r="AH7" s="159" t="s">
        <v>139</v>
      </c>
      <c r="AJ7" s="158">
        <f t="shared" ref="AJ7:AJ36" si="5">IF(AJ6="","",IF(MONTH(AJ6+1)=AJ$4,AJ6+1,""))</f>
        <v>246</v>
      </c>
      <c r="AK7" s="157" t="s">
        <v>177</v>
      </c>
      <c r="AL7" s="157" t="s">
        <v>139</v>
      </c>
      <c r="AM7" s="157"/>
      <c r="AN7" s="157"/>
      <c r="AO7" s="157"/>
    </row>
    <row r="8" spans="1:43" ht="14.15" customHeight="1">
      <c r="A8" s="158">
        <f t="shared" si="0"/>
        <v>94</v>
      </c>
      <c r="B8" s="157" t="s">
        <v>179</v>
      </c>
      <c r="C8" s="157"/>
      <c r="D8" s="157" t="s">
        <v>139</v>
      </c>
      <c r="E8" s="157"/>
      <c r="F8" s="157"/>
      <c r="H8" s="160">
        <f t="shared" si="1"/>
        <v>124</v>
      </c>
      <c r="I8" s="159" t="s">
        <v>181</v>
      </c>
      <c r="J8" s="159"/>
      <c r="K8" s="159"/>
      <c r="L8" s="159" t="s">
        <v>141</v>
      </c>
      <c r="M8" s="159"/>
      <c r="O8" s="158">
        <f t="shared" si="2"/>
        <v>155</v>
      </c>
      <c r="P8" s="157" t="s">
        <v>177</v>
      </c>
      <c r="Q8" s="157" t="s">
        <v>139</v>
      </c>
      <c r="R8" s="157"/>
      <c r="S8" s="157"/>
      <c r="T8" s="157"/>
      <c r="V8" s="158">
        <f t="shared" si="3"/>
        <v>185</v>
      </c>
      <c r="W8" s="157" t="s">
        <v>179</v>
      </c>
      <c r="X8" s="157"/>
      <c r="Y8" s="157"/>
      <c r="Z8" s="157" t="s">
        <v>141</v>
      </c>
      <c r="AA8" s="157"/>
      <c r="AC8" s="162">
        <f t="shared" si="4"/>
        <v>216</v>
      </c>
      <c r="AD8" s="161" t="s">
        <v>182</v>
      </c>
      <c r="AE8" s="161"/>
      <c r="AF8" s="161"/>
      <c r="AG8" s="161" t="s">
        <v>141</v>
      </c>
      <c r="AH8" s="161"/>
      <c r="AJ8" s="158">
        <f t="shared" si="5"/>
        <v>247</v>
      </c>
      <c r="AK8" s="157" t="s">
        <v>178</v>
      </c>
      <c r="AL8" s="157"/>
      <c r="AM8" s="157"/>
      <c r="AN8" s="157" t="s">
        <v>141</v>
      </c>
      <c r="AO8" s="157"/>
    </row>
    <row r="9" spans="1:43" ht="14.15" customHeight="1">
      <c r="A9" s="164">
        <f t="shared" si="0"/>
        <v>95</v>
      </c>
      <c r="B9" s="163" t="s">
        <v>180</v>
      </c>
      <c r="C9" s="163" t="s">
        <v>219</v>
      </c>
      <c r="D9" s="163"/>
      <c r="E9" s="163"/>
      <c r="F9" s="163" t="s">
        <v>139</v>
      </c>
      <c r="H9" s="160">
        <f t="shared" si="1"/>
        <v>125</v>
      </c>
      <c r="I9" s="159" t="s">
        <v>182</v>
      </c>
      <c r="J9" s="159" t="s">
        <v>139</v>
      </c>
      <c r="K9" s="159"/>
      <c r="L9" s="159"/>
      <c r="M9" s="159" t="s">
        <v>139</v>
      </c>
      <c r="O9" s="158">
        <f t="shared" si="2"/>
        <v>156</v>
      </c>
      <c r="P9" s="157" t="s">
        <v>178</v>
      </c>
      <c r="Q9" s="157"/>
      <c r="R9" s="157"/>
      <c r="S9" s="157" t="s">
        <v>141</v>
      </c>
      <c r="T9" s="157"/>
      <c r="V9" s="164">
        <f t="shared" si="3"/>
        <v>186</v>
      </c>
      <c r="W9" s="163" t="s">
        <v>180</v>
      </c>
      <c r="X9" s="163" t="s">
        <v>219</v>
      </c>
      <c r="Y9" s="163"/>
      <c r="Z9" s="163"/>
      <c r="AA9" s="163" t="s">
        <v>219</v>
      </c>
      <c r="AC9" s="158">
        <f t="shared" si="4"/>
        <v>217</v>
      </c>
      <c r="AD9" s="157" t="s">
        <v>176</v>
      </c>
      <c r="AE9" s="157"/>
      <c r="AF9" s="157"/>
      <c r="AG9" s="157" t="s">
        <v>141</v>
      </c>
      <c r="AH9" s="157"/>
      <c r="AJ9" s="158">
        <f t="shared" si="5"/>
        <v>248</v>
      </c>
      <c r="AK9" s="157" t="s">
        <v>179</v>
      </c>
      <c r="AL9" s="157" t="s">
        <v>139</v>
      </c>
      <c r="AM9" s="157"/>
      <c r="AN9" s="157"/>
      <c r="AO9" s="157"/>
    </row>
    <row r="10" spans="1:43" ht="14.15" customHeight="1">
      <c r="A10" s="160">
        <f t="shared" si="0"/>
        <v>96</v>
      </c>
      <c r="B10" s="159" t="s">
        <v>181</v>
      </c>
      <c r="C10" s="159" t="s">
        <v>139</v>
      </c>
      <c r="D10" s="159"/>
      <c r="E10" s="159"/>
      <c r="F10" s="159" t="s">
        <v>139</v>
      </c>
      <c r="H10" s="160">
        <f t="shared" si="1"/>
        <v>126</v>
      </c>
      <c r="I10" s="159" t="s">
        <v>176</v>
      </c>
      <c r="J10" s="159" t="s">
        <v>139</v>
      </c>
      <c r="K10" s="159"/>
      <c r="L10" s="159"/>
      <c r="M10" s="159" t="s">
        <v>139</v>
      </c>
      <c r="O10" s="158">
        <f t="shared" si="2"/>
        <v>157</v>
      </c>
      <c r="P10" s="157" t="s">
        <v>179</v>
      </c>
      <c r="Q10" s="157" t="s">
        <v>139</v>
      </c>
      <c r="R10" s="157"/>
      <c r="S10" s="157"/>
      <c r="T10" s="157"/>
      <c r="V10" s="160">
        <f t="shared" si="3"/>
        <v>187</v>
      </c>
      <c r="W10" s="159" t="s">
        <v>181</v>
      </c>
      <c r="X10" s="159" t="s">
        <v>139</v>
      </c>
      <c r="Y10" s="159"/>
      <c r="Z10" s="159"/>
      <c r="AA10" s="159" t="s">
        <v>139</v>
      </c>
      <c r="AC10" s="158">
        <f t="shared" si="4"/>
        <v>218</v>
      </c>
      <c r="AD10" s="157" t="s">
        <v>177</v>
      </c>
      <c r="AE10" s="157" t="s">
        <v>139</v>
      </c>
      <c r="AF10" s="157"/>
      <c r="AG10" s="157"/>
      <c r="AH10" s="157"/>
      <c r="AJ10" s="164">
        <f t="shared" si="5"/>
        <v>249</v>
      </c>
      <c r="AK10" s="163" t="s">
        <v>180</v>
      </c>
      <c r="AL10" s="163"/>
      <c r="AM10" s="163"/>
      <c r="AN10" s="163" t="s">
        <v>141</v>
      </c>
      <c r="AO10" s="163"/>
    </row>
    <row r="11" spans="1:43" ht="14.15" customHeight="1">
      <c r="A11" s="162">
        <f t="shared" si="0"/>
        <v>97</v>
      </c>
      <c r="B11" s="161" t="s">
        <v>182</v>
      </c>
      <c r="C11" s="161" t="s">
        <v>139</v>
      </c>
      <c r="D11" s="161"/>
      <c r="E11" s="161"/>
      <c r="F11" s="161"/>
      <c r="H11" s="160">
        <f t="shared" si="1"/>
        <v>127</v>
      </c>
      <c r="I11" s="159" t="s">
        <v>177</v>
      </c>
      <c r="J11" s="159" t="s">
        <v>139</v>
      </c>
      <c r="K11" s="159"/>
      <c r="L11" s="159"/>
      <c r="M11" s="159" t="s">
        <v>139</v>
      </c>
      <c r="O11" s="164">
        <f t="shared" si="2"/>
        <v>158</v>
      </c>
      <c r="P11" s="163" t="s">
        <v>180</v>
      </c>
      <c r="Q11" s="163" t="s">
        <v>219</v>
      </c>
      <c r="R11" s="163"/>
      <c r="S11" s="163"/>
      <c r="T11" s="163" t="s">
        <v>219</v>
      </c>
      <c r="V11" s="162">
        <f t="shared" si="3"/>
        <v>188</v>
      </c>
      <c r="W11" s="161" t="s">
        <v>182</v>
      </c>
      <c r="X11" s="161" t="s">
        <v>139</v>
      </c>
      <c r="Y11" s="161"/>
      <c r="Z11" s="161"/>
      <c r="AA11" s="161"/>
      <c r="AC11" s="158">
        <f t="shared" si="4"/>
        <v>219</v>
      </c>
      <c r="AD11" s="157" t="s">
        <v>178</v>
      </c>
      <c r="AE11" s="157"/>
      <c r="AF11" s="157"/>
      <c r="AG11" s="157" t="s">
        <v>141</v>
      </c>
      <c r="AH11" s="157"/>
      <c r="AJ11" s="160">
        <f t="shared" si="5"/>
        <v>250</v>
      </c>
      <c r="AK11" s="159" t="s">
        <v>181</v>
      </c>
      <c r="AL11" s="159" t="s">
        <v>139</v>
      </c>
      <c r="AM11" s="159"/>
      <c r="AN11" s="159"/>
      <c r="AO11" s="159" t="s">
        <v>139</v>
      </c>
    </row>
    <row r="12" spans="1:43" ht="14.15" customHeight="1">
      <c r="A12" s="158">
        <f t="shared" si="0"/>
        <v>98</v>
      </c>
      <c r="B12" s="157" t="s">
        <v>176</v>
      </c>
      <c r="C12" s="157"/>
      <c r="D12" s="157"/>
      <c r="E12" s="157" t="s">
        <v>141</v>
      </c>
      <c r="F12" s="157"/>
      <c r="H12" s="162">
        <f t="shared" si="1"/>
        <v>128</v>
      </c>
      <c r="I12" s="161" t="s">
        <v>178</v>
      </c>
      <c r="J12" s="161"/>
      <c r="K12" s="161"/>
      <c r="L12" s="161" t="s">
        <v>141</v>
      </c>
      <c r="M12" s="161"/>
      <c r="O12" s="160">
        <f t="shared" si="2"/>
        <v>159</v>
      </c>
      <c r="P12" s="159" t="s">
        <v>181</v>
      </c>
      <c r="Q12" s="159" t="s">
        <v>139</v>
      </c>
      <c r="R12" s="159"/>
      <c r="S12" s="159"/>
      <c r="T12" s="159" t="s">
        <v>139</v>
      </c>
      <c r="V12" s="158">
        <f t="shared" si="3"/>
        <v>189</v>
      </c>
      <c r="W12" s="157" t="s">
        <v>176</v>
      </c>
      <c r="X12" s="157"/>
      <c r="Y12" s="157"/>
      <c r="Z12" s="157" t="s">
        <v>141</v>
      </c>
      <c r="AA12" s="157"/>
      <c r="AC12" s="158">
        <f t="shared" si="4"/>
        <v>220</v>
      </c>
      <c r="AD12" s="157" t="s">
        <v>179</v>
      </c>
      <c r="AE12" s="157" t="s">
        <v>139</v>
      </c>
      <c r="AF12" s="157"/>
      <c r="AG12" s="157"/>
      <c r="AH12" s="157"/>
      <c r="AJ12" s="162">
        <f t="shared" si="5"/>
        <v>251</v>
      </c>
      <c r="AK12" s="161" t="s">
        <v>182</v>
      </c>
      <c r="AL12" s="161" t="s">
        <v>139</v>
      </c>
      <c r="AM12" s="161"/>
      <c r="AN12" s="161"/>
      <c r="AO12" s="161"/>
    </row>
    <row r="13" spans="1:43" ht="14.15" customHeight="1">
      <c r="A13" s="158">
        <f t="shared" si="0"/>
        <v>99</v>
      </c>
      <c r="B13" s="157" t="s">
        <v>177</v>
      </c>
      <c r="C13" s="157" t="s">
        <v>139</v>
      </c>
      <c r="D13" s="157"/>
      <c r="E13" s="157"/>
      <c r="F13" s="157"/>
      <c r="H13" s="158">
        <f t="shared" si="1"/>
        <v>129</v>
      </c>
      <c r="I13" s="157" t="s">
        <v>179</v>
      </c>
      <c r="J13" s="157" t="s">
        <v>139</v>
      </c>
      <c r="K13" s="157"/>
      <c r="L13" s="157"/>
      <c r="M13" s="157"/>
      <c r="O13" s="162">
        <f t="shared" si="2"/>
        <v>160</v>
      </c>
      <c r="P13" s="161" t="s">
        <v>182</v>
      </c>
      <c r="Q13" s="161" t="s">
        <v>139</v>
      </c>
      <c r="R13" s="161"/>
      <c r="S13" s="161"/>
      <c r="T13" s="161"/>
      <c r="V13" s="158">
        <f t="shared" si="3"/>
        <v>190</v>
      </c>
      <c r="W13" s="157" t="s">
        <v>177</v>
      </c>
      <c r="X13" s="157" t="s">
        <v>139</v>
      </c>
      <c r="Y13" s="157"/>
      <c r="Z13" s="157"/>
      <c r="AA13" s="157"/>
      <c r="AC13" s="164">
        <f t="shared" si="4"/>
        <v>221</v>
      </c>
      <c r="AD13" s="163" t="s">
        <v>180</v>
      </c>
      <c r="AE13" s="163" t="s">
        <v>219</v>
      </c>
      <c r="AF13" s="163"/>
      <c r="AG13" s="163"/>
      <c r="AH13" s="163" t="s">
        <v>219</v>
      </c>
      <c r="AJ13" s="158">
        <f t="shared" si="5"/>
        <v>252</v>
      </c>
      <c r="AK13" s="157" t="s">
        <v>176</v>
      </c>
      <c r="AL13" s="157"/>
      <c r="AM13" s="157"/>
      <c r="AN13" s="157" t="s">
        <v>141</v>
      </c>
      <c r="AO13" s="157"/>
    </row>
    <row r="14" spans="1:43" ht="14.15" customHeight="1">
      <c r="A14" s="158">
        <f t="shared" si="0"/>
        <v>100</v>
      </c>
      <c r="B14" s="157" t="s">
        <v>178</v>
      </c>
      <c r="C14" s="157"/>
      <c r="D14" s="157"/>
      <c r="E14" s="157" t="s">
        <v>141</v>
      </c>
      <c r="F14" s="157"/>
      <c r="H14" s="164">
        <f t="shared" si="1"/>
        <v>130</v>
      </c>
      <c r="I14" s="163" t="s">
        <v>180</v>
      </c>
      <c r="J14" s="163"/>
      <c r="K14" s="163"/>
      <c r="L14" s="163" t="s">
        <v>141</v>
      </c>
      <c r="M14" s="163"/>
      <c r="O14" s="158">
        <f t="shared" si="2"/>
        <v>161</v>
      </c>
      <c r="P14" s="157" t="s">
        <v>176</v>
      </c>
      <c r="Q14" s="157"/>
      <c r="R14" s="157"/>
      <c r="S14" s="157" t="s">
        <v>141</v>
      </c>
      <c r="T14" s="157"/>
      <c r="V14" s="158">
        <f t="shared" si="3"/>
        <v>191</v>
      </c>
      <c r="W14" s="157" t="s">
        <v>178</v>
      </c>
      <c r="X14" s="157"/>
      <c r="Y14" s="157"/>
      <c r="Z14" s="157" t="s">
        <v>141</v>
      </c>
      <c r="AA14" s="157"/>
      <c r="AC14" s="160">
        <f t="shared" si="4"/>
        <v>222</v>
      </c>
      <c r="AD14" s="159" t="s">
        <v>181</v>
      </c>
      <c r="AE14" s="159" t="s">
        <v>139</v>
      </c>
      <c r="AF14" s="159"/>
      <c r="AG14" s="159"/>
      <c r="AH14" s="159" t="s">
        <v>139</v>
      </c>
      <c r="AJ14" s="158">
        <f t="shared" si="5"/>
        <v>253</v>
      </c>
      <c r="AK14" s="157" t="s">
        <v>177</v>
      </c>
      <c r="AL14" s="157" t="s">
        <v>139</v>
      </c>
      <c r="AM14" s="157"/>
      <c r="AN14" s="157"/>
      <c r="AO14" s="157"/>
    </row>
    <row r="15" spans="1:43" ht="14.15" customHeight="1">
      <c r="A15" s="158">
        <f t="shared" si="0"/>
        <v>101</v>
      </c>
      <c r="B15" s="157" t="s">
        <v>179</v>
      </c>
      <c r="C15" s="157" t="s">
        <v>139</v>
      </c>
      <c r="D15" s="157"/>
      <c r="E15" s="157"/>
      <c r="F15" s="157"/>
      <c r="H15" s="160">
        <f t="shared" si="1"/>
        <v>131</v>
      </c>
      <c r="I15" s="159" t="s">
        <v>181</v>
      </c>
      <c r="J15" s="159" t="s">
        <v>139</v>
      </c>
      <c r="K15" s="159"/>
      <c r="L15" s="159"/>
      <c r="M15" s="159" t="s">
        <v>139</v>
      </c>
      <c r="O15" s="158">
        <f t="shared" si="2"/>
        <v>162</v>
      </c>
      <c r="P15" s="157" t="s">
        <v>177</v>
      </c>
      <c r="Q15" s="157" t="s">
        <v>139</v>
      </c>
      <c r="R15" s="157"/>
      <c r="S15" s="157"/>
      <c r="T15" s="157"/>
      <c r="V15" s="158">
        <f t="shared" si="3"/>
        <v>192</v>
      </c>
      <c r="W15" s="157" t="s">
        <v>179</v>
      </c>
      <c r="X15" s="157" t="s">
        <v>139</v>
      </c>
      <c r="Y15" s="157"/>
      <c r="Z15" s="157"/>
      <c r="AA15" s="157"/>
      <c r="AC15" s="162">
        <f t="shared" si="4"/>
        <v>223</v>
      </c>
      <c r="AD15" s="161" t="s">
        <v>182</v>
      </c>
      <c r="AE15" s="161" t="s">
        <v>139</v>
      </c>
      <c r="AF15" s="161"/>
      <c r="AG15" s="161"/>
      <c r="AH15" s="161"/>
      <c r="AJ15" s="158">
        <f t="shared" si="5"/>
        <v>254</v>
      </c>
      <c r="AK15" s="157" t="s">
        <v>178</v>
      </c>
      <c r="AL15" s="157"/>
      <c r="AM15" s="157"/>
      <c r="AN15" s="157" t="s">
        <v>141</v>
      </c>
      <c r="AO15" s="157"/>
    </row>
    <row r="16" spans="1:43" ht="14.15" customHeight="1">
      <c r="A16" s="164">
        <f t="shared" si="0"/>
        <v>102</v>
      </c>
      <c r="B16" s="163" t="s">
        <v>180</v>
      </c>
      <c r="C16" s="163" t="s">
        <v>219</v>
      </c>
      <c r="D16" s="163"/>
      <c r="E16" s="163"/>
      <c r="F16" s="163" t="s">
        <v>219</v>
      </c>
      <c r="H16" s="162">
        <f t="shared" si="1"/>
        <v>132</v>
      </c>
      <c r="I16" s="161" t="s">
        <v>182</v>
      </c>
      <c r="J16" s="161" t="s">
        <v>139</v>
      </c>
      <c r="K16" s="161"/>
      <c r="L16" s="161"/>
      <c r="M16" s="161"/>
      <c r="O16" s="158">
        <f t="shared" si="2"/>
        <v>163</v>
      </c>
      <c r="P16" s="157" t="s">
        <v>178</v>
      </c>
      <c r="Q16" s="157"/>
      <c r="R16" s="157"/>
      <c r="S16" s="157" t="s">
        <v>141</v>
      </c>
      <c r="T16" s="157"/>
      <c r="V16" s="164">
        <f t="shared" si="3"/>
        <v>193</v>
      </c>
      <c r="W16" s="163" t="s">
        <v>180</v>
      </c>
      <c r="X16" s="163" t="s">
        <v>219</v>
      </c>
      <c r="Y16" s="163"/>
      <c r="Z16" s="163"/>
      <c r="AA16" s="163" t="s">
        <v>219</v>
      </c>
      <c r="AC16" s="160">
        <f t="shared" si="4"/>
        <v>224</v>
      </c>
      <c r="AD16" s="159" t="s">
        <v>176</v>
      </c>
      <c r="AE16" s="159" t="s">
        <v>139</v>
      </c>
      <c r="AF16" s="159"/>
      <c r="AG16" s="159"/>
      <c r="AH16" s="159" t="s">
        <v>139</v>
      </c>
      <c r="AJ16" s="158">
        <f t="shared" si="5"/>
        <v>255</v>
      </c>
      <c r="AK16" s="157" t="s">
        <v>179</v>
      </c>
      <c r="AL16" s="157" t="s">
        <v>139</v>
      </c>
      <c r="AM16" s="157"/>
      <c r="AN16" s="157"/>
      <c r="AO16" s="157"/>
    </row>
    <row r="17" spans="1:43" ht="14.15" customHeight="1">
      <c r="A17" s="160">
        <f t="shared" si="0"/>
        <v>103</v>
      </c>
      <c r="B17" s="159" t="s">
        <v>181</v>
      </c>
      <c r="C17" s="159" t="s">
        <v>139</v>
      </c>
      <c r="D17" s="159"/>
      <c r="E17" s="159"/>
      <c r="F17" s="159" t="s">
        <v>139</v>
      </c>
      <c r="H17" s="158">
        <f t="shared" si="1"/>
        <v>133</v>
      </c>
      <c r="I17" s="157" t="s">
        <v>176</v>
      </c>
      <c r="J17" s="157"/>
      <c r="K17" s="157"/>
      <c r="L17" s="157" t="s">
        <v>141</v>
      </c>
      <c r="M17" s="157"/>
      <c r="O17" s="158">
        <f t="shared" si="2"/>
        <v>164</v>
      </c>
      <c r="P17" s="157" t="s">
        <v>179</v>
      </c>
      <c r="Q17" s="157" t="s">
        <v>139</v>
      </c>
      <c r="R17" s="157"/>
      <c r="S17" s="157"/>
      <c r="T17" s="157"/>
      <c r="V17" s="160">
        <f t="shared" si="3"/>
        <v>194</v>
      </c>
      <c r="W17" s="159" t="s">
        <v>181</v>
      </c>
      <c r="X17" s="159" t="s">
        <v>139</v>
      </c>
      <c r="Y17" s="159"/>
      <c r="Z17" s="159"/>
      <c r="AA17" s="159" t="s">
        <v>139</v>
      </c>
      <c r="AC17" s="158">
        <f t="shared" si="4"/>
        <v>225</v>
      </c>
      <c r="AD17" s="157" t="s">
        <v>177</v>
      </c>
      <c r="AE17" s="157" t="s">
        <v>139</v>
      </c>
      <c r="AF17" s="157"/>
      <c r="AG17" s="157"/>
      <c r="AH17" s="157"/>
      <c r="AJ17" s="164">
        <f t="shared" si="5"/>
        <v>256</v>
      </c>
      <c r="AK17" s="163" t="s">
        <v>180</v>
      </c>
      <c r="AL17" s="163" t="s">
        <v>219</v>
      </c>
      <c r="AM17" s="163"/>
      <c r="AN17" s="163"/>
      <c r="AO17" s="163" t="s">
        <v>219</v>
      </c>
    </row>
    <row r="18" spans="1:43" ht="14.15" customHeight="1">
      <c r="A18" s="162">
        <f t="shared" si="0"/>
        <v>104</v>
      </c>
      <c r="B18" s="161" t="s">
        <v>182</v>
      </c>
      <c r="C18" s="161" t="s">
        <v>139</v>
      </c>
      <c r="D18" s="161"/>
      <c r="E18" s="161"/>
      <c r="F18" s="161"/>
      <c r="H18" s="158">
        <f t="shared" si="1"/>
        <v>134</v>
      </c>
      <c r="I18" s="157" t="s">
        <v>177</v>
      </c>
      <c r="J18" s="157" t="s">
        <v>139</v>
      </c>
      <c r="K18" s="157"/>
      <c r="L18" s="157"/>
      <c r="M18" s="157"/>
      <c r="O18" s="164">
        <f t="shared" si="2"/>
        <v>165</v>
      </c>
      <c r="P18" s="163" t="s">
        <v>180</v>
      </c>
      <c r="Q18" s="163" t="s">
        <v>219</v>
      </c>
      <c r="R18" s="163"/>
      <c r="S18" s="163"/>
      <c r="T18" s="163" t="s">
        <v>219</v>
      </c>
      <c r="V18" s="162">
        <f t="shared" si="3"/>
        <v>195</v>
      </c>
      <c r="W18" s="161" t="s">
        <v>182</v>
      </c>
      <c r="X18" s="161" t="s">
        <v>139</v>
      </c>
      <c r="Y18" s="161"/>
      <c r="Z18" s="161"/>
      <c r="AA18" s="161"/>
      <c r="AC18" s="158">
        <f t="shared" si="4"/>
        <v>226</v>
      </c>
      <c r="AD18" s="157" t="s">
        <v>178</v>
      </c>
      <c r="AE18" s="157"/>
      <c r="AF18" s="157"/>
      <c r="AG18" s="157" t="s">
        <v>141</v>
      </c>
      <c r="AH18" s="157"/>
      <c r="AJ18" s="160">
        <f t="shared" si="5"/>
        <v>257</v>
      </c>
      <c r="AK18" s="159" t="s">
        <v>181</v>
      </c>
      <c r="AL18" s="159" t="s">
        <v>139</v>
      </c>
      <c r="AM18" s="159"/>
      <c r="AN18" s="159"/>
      <c r="AO18" s="159" t="s">
        <v>139</v>
      </c>
    </row>
    <row r="19" spans="1:43" ht="14.15" customHeight="1">
      <c r="A19" s="158">
        <f t="shared" si="0"/>
        <v>105</v>
      </c>
      <c r="B19" s="157" t="s">
        <v>176</v>
      </c>
      <c r="C19" s="157"/>
      <c r="D19" s="157"/>
      <c r="E19" s="157" t="s">
        <v>141</v>
      </c>
      <c r="F19" s="157"/>
      <c r="H19" s="158">
        <f t="shared" si="1"/>
        <v>135</v>
      </c>
      <c r="I19" s="157" t="s">
        <v>178</v>
      </c>
      <c r="J19" s="157"/>
      <c r="K19" s="157"/>
      <c r="L19" s="157" t="s">
        <v>141</v>
      </c>
      <c r="M19" s="157"/>
      <c r="O19" s="160">
        <f t="shared" si="2"/>
        <v>166</v>
      </c>
      <c r="P19" s="159" t="s">
        <v>181</v>
      </c>
      <c r="Q19" s="159" t="s">
        <v>139</v>
      </c>
      <c r="R19" s="159"/>
      <c r="S19" s="159"/>
      <c r="T19" s="159" t="s">
        <v>139</v>
      </c>
      <c r="V19" s="158">
        <f t="shared" si="3"/>
        <v>196</v>
      </c>
      <c r="W19" s="157" t="s">
        <v>176</v>
      </c>
      <c r="X19" s="157"/>
      <c r="Y19" s="157"/>
      <c r="Z19" s="157" t="s">
        <v>141</v>
      </c>
      <c r="AA19" s="157"/>
      <c r="AC19" s="158">
        <f t="shared" si="4"/>
        <v>227</v>
      </c>
      <c r="AD19" s="157" t="s">
        <v>179</v>
      </c>
      <c r="AE19" s="157" t="s">
        <v>139</v>
      </c>
      <c r="AF19" s="157"/>
      <c r="AG19" s="157"/>
      <c r="AH19" s="157"/>
      <c r="AJ19" s="162">
        <f t="shared" si="5"/>
        <v>258</v>
      </c>
      <c r="AK19" s="161" t="s">
        <v>182</v>
      </c>
      <c r="AL19" s="161" t="s">
        <v>139</v>
      </c>
      <c r="AM19" s="161"/>
      <c r="AN19" s="161"/>
      <c r="AO19" s="161"/>
    </row>
    <row r="20" spans="1:43" ht="14.15" customHeight="1">
      <c r="A20" s="158">
        <f t="shared" si="0"/>
        <v>106</v>
      </c>
      <c r="B20" s="157" t="s">
        <v>177</v>
      </c>
      <c r="C20" s="157" t="s">
        <v>139</v>
      </c>
      <c r="D20" s="157"/>
      <c r="E20" s="157"/>
      <c r="F20" s="157"/>
      <c r="H20" s="158">
        <f t="shared" si="1"/>
        <v>136</v>
      </c>
      <c r="I20" s="157" t="s">
        <v>179</v>
      </c>
      <c r="J20" s="157" t="s">
        <v>139</v>
      </c>
      <c r="K20" s="157"/>
      <c r="L20" s="157"/>
      <c r="M20" s="157"/>
      <c r="O20" s="162">
        <f t="shared" si="2"/>
        <v>167</v>
      </c>
      <c r="P20" s="161" t="s">
        <v>182</v>
      </c>
      <c r="Q20" s="161" t="s">
        <v>139</v>
      </c>
      <c r="R20" s="161"/>
      <c r="S20" s="161"/>
      <c r="T20" s="161"/>
      <c r="V20" s="158">
        <f t="shared" si="3"/>
        <v>197</v>
      </c>
      <c r="W20" s="157" t="s">
        <v>177</v>
      </c>
      <c r="X20" s="157" t="s">
        <v>139</v>
      </c>
      <c r="Y20" s="157"/>
      <c r="Z20" s="157"/>
      <c r="AA20" s="157"/>
      <c r="AC20" s="164">
        <f t="shared" si="4"/>
        <v>228</v>
      </c>
      <c r="AD20" s="163" t="s">
        <v>180</v>
      </c>
      <c r="AE20" s="163" t="s">
        <v>219</v>
      </c>
      <c r="AF20" s="163"/>
      <c r="AG20" s="163"/>
      <c r="AH20" s="163" t="s">
        <v>219</v>
      </c>
      <c r="AJ20" s="158">
        <f t="shared" si="5"/>
        <v>259</v>
      </c>
      <c r="AK20" s="157" t="s">
        <v>176</v>
      </c>
      <c r="AL20" s="157" t="s">
        <v>139</v>
      </c>
      <c r="AM20" s="157"/>
      <c r="AN20" s="157"/>
      <c r="AO20" s="157"/>
    </row>
    <row r="21" spans="1:43" ht="14.15" customHeight="1">
      <c r="A21" s="158">
        <f t="shared" si="0"/>
        <v>107</v>
      </c>
      <c r="B21" s="157" t="s">
        <v>178</v>
      </c>
      <c r="C21" s="157"/>
      <c r="D21" s="157"/>
      <c r="E21" s="157" t="s">
        <v>141</v>
      </c>
      <c r="F21" s="157"/>
      <c r="H21" s="164">
        <f t="shared" si="1"/>
        <v>137</v>
      </c>
      <c r="I21" s="163" t="s">
        <v>180</v>
      </c>
      <c r="J21" s="163" t="s">
        <v>219</v>
      </c>
      <c r="K21" s="163"/>
      <c r="L21" s="163"/>
      <c r="M21" s="163" t="s">
        <v>219</v>
      </c>
      <c r="O21" s="158">
        <f t="shared" si="2"/>
        <v>168</v>
      </c>
      <c r="P21" s="157" t="s">
        <v>176</v>
      </c>
      <c r="Q21" s="157"/>
      <c r="R21" s="157"/>
      <c r="S21" s="157" t="s">
        <v>141</v>
      </c>
      <c r="T21" s="157"/>
      <c r="V21" s="158">
        <f t="shared" si="3"/>
        <v>198</v>
      </c>
      <c r="W21" s="157" t="s">
        <v>178</v>
      </c>
      <c r="X21" s="157"/>
      <c r="Y21" s="157"/>
      <c r="Z21" s="157" t="s">
        <v>141</v>
      </c>
      <c r="AA21" s="157"/>
      <c r="AC21" s="160">
        <f t="shared" si="4"/>
        <v>229</v>
      </c>
      <c r="AD21" s="159" t="s">
        <v>181</v>
      </c>
      <c r="AE21" s="159" t="s">
        <v>139</v>
      </c>
      <c r="AF21" s="159"/>
      <c r="AG21" s="159"/>
      <c r="AH21" s="159" t="s">
        <v>139</v>
      </c>
      <c r="AJ21" s="158">
        <f t="shared" si="5"/>
        <v>260</v>
      </c>
      <c r="AK21" s="157" t="s">
        <v>177</v>
      </c>
      <c r="AL21" s="157" t="s">
        <v>139</v>
      </c>
      <c r="AM21" s="157"/>
      <c r="AN21" s="157"/>
      <c r="AO21" s="157"/>
    </row>
    <row r="22" spans="1:43" ht="14.15" customHeight="1">
      <c r="A22" s="158">
        <f t="shared" si="0"/>
        <v>108</v>
      </c>
      <c r="B22" s="157" t="s">
        <v>179</v>
      </c>
      <c r="C22" s="157" t="s">
        <v>139</v>
      </c>
      <c r="D22" s="157"/>
      <c r="E22" s="157"/>
      <c r="F22" s="157"/>
      <c r="H22" s="160">
        <f t="shared" si="1"/>
        <v>138</v>
      </c>
      <c r="I22" s="159" t="s">
        <v>181</v>
      </c>
      <c r="J22" s="159" t="s">
        <v>139</v>
      </c>
      <c r="K22" s="159"/>
      <c r="L22" s="159"/>
      <c r="M22" s="159" t="s">
        <v>139</v>
      </c>
      <c r="O22" s="158">
        <f t="shared" si="2"/>
        <v>169</v>
      </c>
      <c r="P22" s="157" t="s">
        <v>177</v>
      </c>
      <c r="Q22" s="157" t="s">
        <v>139</v>
      </c>
      <c r="R22" s="157"/>
      <c r="S22" s="157"/>
      <c r="T22" s="157"/>
      <c r="V22" s="158">
        <f t="shared" si="3"/>
        <v>199</v>
      </c>
      <c r="W22" s="157" t="s">
        <v>179</v>
      </c>
      <c r="X22" s="157" t="s">
        <v>139</v>
      </c>
      <c r="Y22" s="157"/>
      <c r="Z22" s="157"/>
      <c r="AA22" s="157"/>
      <c r="AC22" s="162">
        <f t="shared" si="4"/>
        <v>230</v>
      </c>
      <c r="AD22" s="161" t="s">
        <v>182</v>
      </c>
      <c r="AE22" s="161" t="s">
        <v>139</v>
      </c>
      <c r="AF22" s="161"/>
      <c r="AG22" s="161"/>
      <c r="AH22" s="161"/>
      <c r="AJ22" s="158">
        <f t="shared" si="5"/>
        <v>261</v>
      </c>
      <c r="AK22" s="157" t="s">
        <v>178</v>
      </c>
      <c r="AL22" s="157"/>
      <c r="AM22" s="157"/>
      <c r="AN22" s="157" t="s">
        <v>141</v>
      </c>
      <c r="AO22" s="157"/>
    </row>
    <row r="23" spans="1:43" ht="14.15" customHeight="1">
      <c r="A23" s="164">
        <f t="shared" si="0"/>
        <v>109</v>
      </c>
      <c r="B23" s="163" t="s">
        <v>180</v>
      </c>
      <c r="C23" s="163" t="s">
        <v>219</v>
      </c>
      <c r="D23" s="163"/>
      <c r="E23" s="163"/>
      <c r="F23" s="163" t="s">
        <v>219</v>
      </c>
      <c r="H23" s="162">
        <f t="shared" si="1"/>
        <v>139</v>
      </c>
      <c r="I23" s="161" t="s">
        <v>182</v>
      </c>
      <c r="J23" s="161" t="s">
        <v>139</v>
      </c>
      <c r="K23" s="161"/>
      <c r="L23" s="161"/>
      <c r="M23" s="161"/>
      <c r="O23" s="158">
        <f t="shared" si="2"/>
        <v>170</v>
      </c>
      <c r="P23" s="157" t="s">
        <v>178</v>
      </c>
      <c r="Q23" s="157"/>
      <c r="R23" s="157"/>
      <c r="S23" s="157" t="s">
        <v>141</v>
      </c>
      <c r="T23" s="157"/>
      <c r="V23" s="164">
        <f t="shared" si="3"/>
        <v>200</v>
      </c>
      <c r="W23" s="163" t="s">
        <v>180</v>
      </c>
      <c r="X23" s="163" t="s">
        <v>219</v>
      </c>
      <c r="Y23" s="163"/>
      <c r="Z23" s="163"/>
      <c r="AA23" s="163" t="s">
        <v>219</v>
      </c>
      <c r="AC23" s="158">
        <f t="shared" si="4"/>
        <v>231</v>
      </c>
      <c r="AD23" s="157" t="s">
        <v>176</v>
      </c>
      <c r="AE23" s="157"/>
      <c r="AF23" s="157"/>
      <c r="AG23" s="157" t="s">
        <v>141</v>
      </c>
      <c r="AH23" s="157"/>
      <c r="AJ23" s="158">
        <f t="shared" si="5"/>
        <v>262</v>
      </c>
      <c r="AK23" s="157" t="s">
        <v>179</v>
      </c>
      <c r="AL23" s="157" t="s">
        <v>139</v>
      </c>
      <c r="AM23" s="157"/>
      <c r="AN23" s="157"/>
      <c r="AO23" s="157"/>
    </row>
    <row r="24" spans="1:43" ht="14.15" customHeight="1">
      <c r="A24" s="160">
        <f t="shared" si="0"/>
        <v>110</v>
      </c>
      <c r="B24" s="159" t="s">
        <v>181</v>
      </c>
      <c r="C24" s="159" t="s">
        <v>139</v>
      </c>
      <c r="D24" s="159"/>
      <c r="E24" s="159"/>
      <c r="F24" s="159" t="s">
        <v>139</v>
      </c>
      <c r="H24" s="158">
        <f t="shared" si="1"/>
        <v>140</v>
      </c>
      <c r="I24" s="157" t="s">
        <v>176</v>
      </c>
      <c r="J24" s="157"/>
      <c r="K24" s="157"/>
      <c r="L24" s="157" t="s">
        <v>141</v>
      </c>
      <c r="M24" s="157"/>
      <c r="O24" s="158">
        <f t="shared" si="2"/>
        <v>171</v>
      </c>
      <c r="P24" s="157" t="s">
        <v>179</v>
      </c>
      <c r="Q24" s="157" t="s">
        <v>139</v>
      </c>
      <c r="R24" s="157"/>
      <c r="S24" s="157"/>
      <c r="T24" s="157"/>
      <c r="V24" s="160">
        <f t="shared" si="3"/>
        <v>201</v>
      </c>
      <c r="W24" s="159" t="s">
        <v>181</v>
      </c>
      <c r="X24" s="159" t="s">
        <v>139</v>
      </c>
      <c r="Y24" s="159"/>
      <c r="Z24" s="159"/>
      <c r="AA24" s="159" t="s">
        <v>139</v>
      </c>
      <c r="AC24" s="158">
        <f t="shared" si="4"/>
        <v>232</v>
      </c>
      <c r="AD24" s="157" t="s">
        <v>177</v>
      </c>
      <c r="AE24" s="157" t="s">
        <v>139</v>
      </c>
      <c r="AF24" s="157"/>
      <c r="AG24" s="157"/>
      <c r="AH24" s="157"/>
      <c r="AJ24" s="164">
        <f t="shared" si="5"/>
        <v>263</v>
      </c>
      <c r="AK24" s="163" t="s">
        <v>180</v>
      </c>
      <c r="AL24" s="163"/>
      <c r="AM24" s="163"/>
      <c r="AN24" s="163" t="s">
        <v>141</v>
      </c>
      <c r="AO24" s="163"/>
      <c r="AQ24" s="183"/>
    </row>
    <row r="25" spans="1:43" ht="14.15" customHeight="1">
      <c r="A25" s="162">
        <f t="shared" si="0"/>
        <v>111</v>
      </c>
      <c r="B25" s="161" t="s">
        <v>182</v>
      </c>
      <c r="C25" s="161" t="s">
        <v>139</v>
      </c>
      <c r="D25" s="161"/>
      <c r="E25" s="161"/>
      <c r="F25" s="161"/>
      <c r="H25" s="158">
        <f t="shared" si="1"/>
        <v>141</v>
      </c>
      <c r="I25" s="157" t="s">
        <v>177</v>
      </c>
      <c r="J25" s="157" t="s">
        <v>139</v>
      </c>
      <c r="K25" s="157"/>
      <c r="L25" s="157"/>
      <c r="M25" s="157"/>
      <c r="O25" s="164">
        <f t="shared" si="2"/>
        <v>172</v>
      </c>
      <c r="P25" s="163" t="s">
        <v>180</v>
      </c>
      <c r="Q25" s="163" t="s">
        <v>219</v>
      </c>
      <c r="R25" s="163"/>
      <c r="S25" s="163"/>
      <c r="T25" s="163" t="s">
        <v>219</v>
      </c>
      <c r="V25" s="160">
        <f t="shared" si="3"/>
        <v>202</v>
      </c>
      <c r="W25" s="159" t="s">
        <v>182</v>
      </c>
      <c r="X25" s="159" t="s">
        <v>139</v>
      </c>
      <c r="Y25" s="159"/>
      <c r="Z25" s="159"/>
      <c r="AA25" s="159" t="s">
        <v>139</v>
      </c>
      <c r="AC25" s="158">
        <f t="shared" si="4"/>
        <v>233</v>
      </c>
      <c r="AD25" s="157" t="s">
        <v>178</v>
      </c>
      <c r="AE25" s="157"/>
      <c r="AF25" s="157"/>
      <c r="AG25" s="157" t="s">
        <v>141</v>
      </c>
      <c r="AH25" s="157"/>
      <c r="AJ25" s="160">
        <f t="shared" si="5"/>
        <v>264</v>
      </c>
      <c r="AK25" s="159" t="s">
        <v>181</v>
      </c>
      <c r="AL25" s="159" t="s">
        <v>139</v>
      </c>
      <c r="AM25" s="159"/>
      <c r="AN25" s="159"/>
      <c r="AO25" s="159" t="s">
        <v>139</v>
      </c>
    </row>
    <row r="26" spans="1:43" ht="14.15" customHeight="1">
      <c r="A26" s="158">
        <f t="shared" si="0"/>
        <v>112</v>
      </c>
      <c r="B26" s="157" t="s">
        <v>176</v>
      </c>
      <c r="C26" s="157"/>
      <c r="D26" s="157"/>
      <c r="E26" s="157" t="s">
        <v>141</v>
      </c>
      <c r="F26" s="157"/>
      <c r="H26" s="158">
        <f t="shared" si="1"/>
        <v>142</v>
      </c>
      <c r="I26" s="157" t="s">
        <v>178</v>
      </c>
      <c r="J26" s="157"/>
      <c r="K26" s="157"/>
      <c r="L26" s="157" t="s">
        <v>141</v>
      </c>
      <c r="M26" s="157"/>
      <c r="O26" s="160">
        <f t="shared" si="2"/>
        <v>173</v>
      </c>
      <c r="P26" s="159" t="s">
        <v>181</v>
      </c>
      <c r="Q26" s="159" t="s">
        <v>139</v>
      </c>
      <c r="R26" s="159"/>
      <c r="S26" s="159"/>
      <c r="T26" s="159" t="s">
        <v>139</v>
      </c>
      <c r="V26" s="162">
        <f t="shared" si="3"/>
        <v>203</v>
      </c>
      <c r="W26" s="161" t="s">
        <v>176</v>
      </c>
      <c r="X26" s="161"/>
      <c r="Y26" s="161"/>
      <c r="Z26" s="161"/>
      <c r="AA26" s="161"/>
      <c r="AC26" s="158">
        <f t="shared" si="4"/>
        <v>234</v>
      </c>
      <c r="AD26" s="157" t="s">
        <v>179</v>
      </c>
      <c r="AE26" s="157" t="s">
        <v>139</v>
      </c>
      <c r="AF26" s="157"/>
      <c r="AG26" s="157"/>
      <c r="AH26" s="157"/>
      <c r="AJ26" s="160">
        <f t="shared" si="5"/>
        <v>265</v>
      </c>
      <c r="AK26" s="159" t="s">
        <v>182</v>
      </c>
      <c r="AL26" s="159" t="s">
        <v>139</v>
      </c>
      <c r="AM26" s="159"/>
      <c r="AN26" s="159"/>
      <c r="AO26" s="159" t="s">
        <v>139</v>
      </c>
    </row>
    <row r="27" spans="1:43" ht="14.15" customHeight="1">
      <c r="A27" s="158">
        <f t="shared" si="0"/>
        <v>113</v>
      </c>
      <c r="B27" s="157" t="s">
        <v>177</v>
      </c>
      <c r="C27" s="157" t="s">
        <v>139</v>
      </c>
      <c r="D27" s="157"/>
      <c r="E27" s="157"/>
      <c r="F27" s="157"/>
      <c r="H27" s="158">
        <f t="shared" si="1"/>
        <v>143</v>
      </c>
      <c r="I27" s="157" t="s">
        <v>179</v>
      </c>
      <c r="J27" s="157" t="s">
        <v>139</v>
      </c>
      <c r="K27" s="157"/>
      <c r="L27" s="157"/>
      <c r="M27" s="157"/>
      <c r="O27" s="162">
        <f t="shared" si="2"/>
        <v>174</v>
      </c>
      <c r="P27" s="161" t="s">
        <v>182</v>
      </c>
      <c r="Q27" s="161" t="s">
        <v>139</v>
      </c>
      <c r="R27" s="161"/>
      <c r="S27" s="161"/>
      <c r="T27" s="161"/>
      <c r="V27" s="158">
        <f t="shared" si="3"/>
        <v>204</v>
      </c>
      <c r="W27" s="157" t="s">
        <v>177</v>
      </c>
      <c r="X27" s="157" t="s">
        <v>139</v>
      </c>
      <c r="Y27" s="157"/>
      <c r="Z27" s="157"/>
      <c r="AA27" s="157"/>
      <c r="AC27" s="164">
        <f t="shared" si="4"/>
        <v>235</v>
      </c>
      <c r="AD27" s="163" t="s">
        <v>180</v>
      </c>
      <c r="AE27" s="163" t="s">
        <v>219</v>
      </c>
      <c r="AF27" s="163"/>
      <c r="AG27" s="163"/>
      <c r="AH27" s="163" t="s">
        <v>219</v>
      </c>
      <c r="AJ27" s="162">
        <f t="shared" si="5"/>
        <v>266</v>
      </c>
      <c r="AK27" s="161" t="s">
        <v>176</v>
      </c>
      <c r="AL27" s="161"/>
      <c r="AM27" s="161"/>
      <c r="AN27" s="161" t="s">
        <v>141</v>
      </c>
      <c r="AO27" s="161"/>
    </row>
    <row r="28" spans="1:43" ht="14.15" customHeight="1">
      <c r="A28" s="158">
        <f t="shared" si="0"/>
        <v>114</v>
      </c>
      <c r="B28" s="157" t="s">
        <v>178</v>
      </c>
      <c r="C28" s="157"/>
      <c r="D28" s="157"/>
      <c r="E28" s="157" t="s">
        <v>141</v>
      </c>
      <c r="F28" s="157"/>
      <c r="H28" s="164">
        <f t="shared" si="1"/>
        <v>144</v>
      </c>
      <c r="I28" s="163" t="s">
        <v>180</v>
      </c>
      <c r="J28" s="163" t="s">
        <v>219</v>
      </c>
      <c r="K28" s="163"/>
      <c r="L28" s="163"/>
      <c r="M28" s="163" t="s">
        <v>219</v>
      </c>
      <c r="O28" s="158">
        <f t="shared" si="2"/>
        <v>175</v>
      </c>
      <c r="P28" s="157" t="s">
        <v>176</v>
      </c>
      <c r="Q28" s="157"/>
      <c r="R28" s="157"/>
      <c r="S28" s="157"/>
      <c r="T28" s="157"/>
      <c r="V28" s="158">
        <f t="shared" si="3"/>
        <v>205</v>
      </c>
      <c r="W28" s="157" t="s">
        <v>178</v>
      </c>
      <c r="X28" s="157"/>
      <c r="Y28" s="157"/>
      <c r="Z28" s="157" t="s">
        <v>141</v>
      </c>
      <c r="AA28" s="157"/>
      <c r="AC28" s="160">
        <f t="shared" si="4"/>
        <v>236</v>
      </c>
      <c r="AD28" s="159" t="s">
        <v>181</v>
      </c>
      <c r="AE28" s="159" t="s">
        <v>139</v>
      </c>
      <c r="AF28" s="159"/>
      <c r="AG28" s="159"/>
      <c r="AH28" s="159" t="s">
        <v>139</v>
      </c>
      <c r="AJ28" s="158">
        <f t="shared" si="5"/>
        <v>267</v>
      </c>
      <c r="AK28" s="157" t="s">
        <v>177</v>
      </c>
      <c r="AL28" s="157" t="s">
        <v>139</v>
      </c>
      <c r="AM28" s="157"/>
      <c r="AN28" s="157"/>
      <c r="AO28" s="157"/>
    </row>
    <row r="29" spans="1:43" ht="14.15" customHeight="1">
      <c r="A29" s="158">
        <f t="shared" si="0"/>
        <v>115</v>
      </c>
      <c r="B29" s="157" t="s">
        <v>179</v>
      </c>
      <c r="C29" s="157" t="s">
        <v>139</v>
      </c>
      <c r="D29" s="157"/>
      <c r="E29" s="157"/>
      <c r="F29" s="157"/>
      <c r="H29" s="160">
        <f t="shared" si="1"/>
        <v>145</v>
      </c>
      <c r="I29" s="159" t="s">
        <v>181</v>
      </c>
      <c r="J29" s="159" t="s">
        <v>139</v>
      </c>
      <c r="K29" s="159"/>
      <c r="L29" s="159"/>
      <c r="M29" s="159" t="s">
        <v>139</v>
      </c>
      <c r="O29" s="158">
        <f t="shared" si="2"/>
        <v>176</v>
      </c>
      <c r="P29" s="157" t="s">
        <v>177</v>
      </c>
      <c r="Q29" s="157" t="s">
        <v>139</v>
      </c>
      <c r="R29" s="157"/>
      <c r="S29" s="157"/>
      <c r="T29" s="157"/>
      <c r="V29" s="158">
        <f t="shared" si="3"/>
        <v>206</v>
      </c>
      <c r="W29" s="157" t="s">
        <v>179</v>
      </c>
      <c r="X29" s="157" t="s">
        <v>139</v>
      </c>
      <c r="Y29" s="157"/>
      <c r="Z29" s="157"/>
      <c r="AA29" s="157"/>
      <c r="AC29" s="162">
        <f t="shared" si="4"/>
        <v>237</v>
      </c>
      <c r="AD29" s="161" t="s">
        <v>182</v>
      </c>
      <c r="AE29" s="161" t="s">
        <v>139</v>
      </c>
      <c r="AF29" s="161"/>
      <c r="AG29" s="161"/>
      <c r="AH29" s="161"/>
      <c r="AJ29" s="158">
        <f t="shared" si="5"/>
        <v>268</v>
      </c>
      <c r="AK29" s="157" t="s">
        <v>178</v>
      </c>
      <c r="AL29" s="157"/>
      <c r="AM29" s="157"/>
      <c r="AN29" s="157" t="s">
        <v>141</v>
      </c>
      <c r="AO29" s="157"/>
    </row>
    <row r="30" spans="1:43" ht="14.15" customHeight="1">
      <c r="A30" s="164">
        <f t="shared" si="0"/>
        <v>116</v>
      </c>
      <c r="B30" s="163" t="s">
        <v>180</v>
      </c>
      <c r="C30" s="163" t="s">
        <v>219</v>
      </c>
      <c r="D30" s="163"/>
      <c r="E30" s="163"/>
      <c r="F30" s="163" t="s">
        <v>219</v>
      </c>
      <c r="H30" s="162">
        <f t="shared" si="1"/>
        <v>146</v>
      </c>
      <c r="I30" s="161" t="s">
        <v>182</v>
      </c>
      <c r="J30" s="161" t="s">
        <v>139</v>
      </c>
      <c r="K30" s="161"/>
      <c r="L30" s="161"/>
      <c r="M30" s="161"/>
      <c r="O30" s="158">
        <f t="shared" si="2"/>
        <v>177</v>
      </c>
      <c r="P30" s="157" t="s">
        <v>178</v>
      </c>
      <c r="Q30" s="157"/>
      <c r="R30" s="157"/>
      <c r="S30" s="157" t="s">
        <v>141</v>
      </c>
      <c r="T30" s="157"/>
      <c r="V30" s="164">
        <f t="shared" si="3"/>
        <v>207</v>
      </c>
      <c r="W30" s="163" t="s">
        <v>180</v>
      </c>
      <c r="X30" s="163"/>
      <c r="Y30" s="163"/>
      <c r="Z30" s="163" t="s">
        <v>141</v>
      </c>
      <c r="AA30" s="163"/>
      <c r="AC30" s="158">
        <f t="shared" si="4"/>
        <v>238</v>
      </c>
      <c r="AD30" s="157" t="s">
        <v>176</v>
      </c>
      <c r="AE30" s="157"/>
      <c r="AF30" s="157"/>
      <c r="AG30" s="157" t="s">
        <v>141</v>
      </c>
      <c r="AH30" s="157"/>
      <c r="AJ30" s="158">
        <f t="shared" si="5"/>
        <v>269</v>
      </c>
      <c r="AK30" s="157" t="s">
        <v>179</v>
      </c>
      <c r="AL30" s="157"/>
      <c r="AM30" s="157"/>
      <c r="AN30" s="157"/>
      <c r="AO30" s="157"/>
    </row>
    <row r="31" spans="1:43" ht="14.15" customHeight="1">
      <c r="A31" s="160">
        <f t="shared" si="0"/>
        <v>117</v>
      </c>
      <c r="B31" s="159" t="s">
        <v>181</v>
      </c>
      <c r="C31" s="159" t="s">
        <v>139</v>
      </c>
      <c r="D31" s="159"/>
      <c r="E31" s="159"/>
      <c r="F31" s="159" t="s">
        <v>139</v>
      </c>
      <c r="H31" s="158">
        <f t="shared" si="1"/>
        <v>147</v>
      </c>
      <c r="I31" s="157" t="s">
        <v>176</v>
      </c>
      <c r="J31" s="157"/>
      <c r="K31" s="157"/>
      <c r="L31" s="157" t="s">
        <v>141</v>
      </c>
      <c r="M31" s="157"/>
      <c r="O31" s="158">
        <f t="shared" si="2"/>
        <v>178</v>
      </c>
      <c r="P31" s="157" t="s">
        <v>179</v>
      </c>
      <c r="Q31" s="157" t="s">
        <v>139</v>
      </c>
      <c r="R31" s="157"/>
      <c r="S31" s="157"/>
      <c r="T31" s="157"/>
      <c r="V31" s="160">
        <f t="shared" si="3"/>
        <v>208</v>
      </c>
      <c r="W31" s="159" t="s">
        <v>181</v>
      </c>
      <c r="X31" s="159" t="s">
        <v>139</v>
      </c>
      <c r="Y31" s="159"/>
      <c r="Z31" s="159"/>
      <c r="AA31" s="159" t="s">
        <v>139</v>
      </c>
      <c r="AC31" s="158">
        <f t="shared" si="4"/>
        <v>239</v>
      </c>
      <c r="AD31" s="157" t="s">
        <v>177</v>
      </c>
      <c r="AE31" s="157" t="s">
        <v>139</v>
      </c>
      <c r="AF31" s="157"/>
      <c r="AG31" s="157"/>
      <c r="AH31" s="157"/>
      <c r="AJ31" s="164">
        <f t="shared" si="5"/>
        <v>270</v>
      </c>
      <c r="AK31" s="163" t="s">
        <v>180</v>
      </c>
      <c r="AL31" s="163"/>
      <c r="AM31" s="163"/>
      <c r="AN31" s="163" t="s">
        <v>141</v>
      </c>
      <c r="AO31" s="163"/>
    </row>
    <row r="32" spans="1:43" ht="14.15" customHeight="1">
      <c r="A32" s="162">
        <f t="shared" si="0"/>
        <v>118</v>
      </c>
      <c r="B32" s="161" t="s">
        <v>182</v>
      </c>
      <c r="C32" s="161" t="s">
        <v>139</v>
      </c>
      <c r="D32" s="161"/>
      <c r="E32" s="161"/>
      <c r="F32" s="161"/>
      <c r="H32" s="158">
        <f t="shared" si="1"/>
        <v>148</v>
      </c>
      <c r="I32" s="157" t="s">
        <v>177</v>
      </c>
      <c r="J32" s="157" t="s">
        <v>139</v>
      </c>
      <c r="K32" s="157"/>
      <c r="L32" s="157"/>
      <c r="M32" s="157"/>
      <c r="O32" s="164">
        <f t="shared" si="2"/>
        <v>179</v>
      </c>
      <c r="P32" s="163" t="s">
        <v>180</v>
      </c>
      <c r="Q32" s="163"/>
      <c r="R32" s="163"/>
      <c r="S32" s="163" t="s">
        <v>141</v>
      </c>
      <c r="T32" s="163"/>
      <c r="V32" s="162">
        <f t="shared" si="3"/>
        <v>209</v>
      </c>
      <c r="W32" s="161" t="s">
        <v>182</v>
      </c>
      <c r="X32" s="161" t="s">
        <v>139</v>
      </c>
      <c r="Y32" s="161"/>
      <c r="Z32" s="161"/>
      <c r="AA32" s="161"/>
      <c r="AC32" s="158">
        <f t="shared" si="4"/>
        <v>240</v>
      </c>
      <c r="AD32" s="157" t="s">
        <v>178</v>
      </c>
      <c r="AE32" s="157"/>
      <c r="AF32" s="157"/>
      <c r="AG32" s="157" t="s">
        <v>141</v>
      </c>
      <c r="AH32" s="157"/>
      <c r="AJ32" s="160">
        <f t="shared" si="5"/>
        <v>271</v>
      </c>
      <c r="AK32" s="159" t="s">
        <v>181</v>
      </c>
      <c r="AL32" s="159" t="s">
        <v>139</v>
      </c>
      <c r="AM32" s="159"/>
      <c r="AN32" s="159"/>
      <c r="AO32" s="159" t="s">
        <v>139</v>
      </c>
    </row>
    <row r="33" spans="1:44" ht="14.15" customHeight="1">
      <c r="A33" s="158">
        <f t="shared" si="0"/>
        <v>119</v>
      </c>
      <c r="B33" s="157" t="s">
        <v>176</v>
      </c>
      <c r="C33" s="157"/>
      <c r="D33" s="157"/>
      <c r="E33" s="157" t="s">
        <v>141</v>
      </c>
      <c r="F33" s="157"/>
      <c r="H33" s="158">
        <f t="shared" si="1"/>
        <v>149</v>
      </c>
      <c r="I33" s="157" t="s">
        <v>178</v>
      </c>
      <c r="J33" s="157"/>
      <c r="K33" s="157"/>
      <c r="L33" s="157" t="s">
        <v>141</v>
      </c>
      <c r="M33" s="157"/>
      <c r="O33" s="160">
        <f t="shared" si="2"/>
        <v>180</v>
      </c>
      <c r="P33" s="159" t="s">
        <v>181</v>
      </c>
      <c r="Q33" s="159" t="s">
        <v>139</v>
      </c>
      <c r="R33" s="159"/>
      <c r="S33" s="159"/>
      <c r="T33" s="159" t="s">
        <v>139</v>
      </c>
      <c r="V33" s="158">
        <f t="shared" si="3"/>
        <v>210</v>
      </c>
      <c r="W33" s="157" t="s">
        <v>176</v>
      </c>
      <c r="X33" s="157"/>
      <c r="Y33" s="157"/>
      <c r="Z33" s="157" t="s">
        <v>141</v>
      </c>
      <c r="AA33" s="157"/>
      <c r="AC33" s="158">
        <f t="shared" si="4"/>
        <v>241</v>
      </c>
      <c r="AD33" s="157" t="s">
        <v>179</v>
      </c>
      <c r="AE33" s="157" t="s">
        <v>139</v>
      </c>
      <c r="AF33" s="157"/>
      <c r="AG33" s="157"/>
      <c r="AH33" s="157"/>
      <c r="AJ33" s="162">
        <f t="shared" si="5"/>
        <v>272</v>
      </c>
      <c r="AK33" s="161" t="s">
        <v>182</v>
      </c>
      <c r="AL33" s="161" t="s">
        <v>139</v>
      </c>
      <c r="AM33" s="161"/>
      <c r="AN33" s="161"/>
      <c r="AO33" s="161"/>
    </row>
    <row r="34" spans="1:44" ht="14.15" customHeight="1">
      <c r="A34" s="160">
        <f t="shared" si="0"/>
        <v>120</v>
      </c>
      <c r="B34" s="159" t="s">
        <v>177</v>
      </c>
      <c r="C34" s="159" t="s">
        <v>139</v>
      </c>
      <c r="D34" s="159"/>
      <c r="E34" s="159"/>
      <c r="F34" s="159" t="s">
        <v>139</v>
      </c>
      <c r="H34" s="158">
        <f t="shared" si="1"/>
        <v>150</v>
      </c>
      <c r="I34" s="157" t="s">
        <v>179</v>
      </c>
      <c r="J34" s="157" t="s">
        <v>139</v>
      </c>
      <c r="K34" s="157"/>
      <c r="L34" s="157"/>
      <c r="M34" s="157"/>
      <c r="O34" s="162">
        <f t="shared" si="2"/>
        <v>181</v>
      </c>
      <c r="P34" s="161" t="s">
        <v>182</v>
      </c>
      <c r="Q34" s="161" t="s">
        <v>139</v>
      </c>
      <c r="R34" s="161"/>
      <c r="S34" s="161"/>
      <c r="T34" s="161"/>
      <c r="V34" s="158">
        <f t="shared" si="3"/>
        <v>211</v>
      </c>
      <c r="W34" s="157" t="s">
        <v>177</v>
      </c>
      <c r="X34" s="157"/>
      <c r="Y34" s="157"/>
      <c r="Z34" s="157"/>
      <c r="AA34" s="157"/>
      <c r="AC34" s="164">
        <f t="shared" si="4"/>
        <v>242</v>
      </c>
      <c r="AD34" s="163" t="s">
        <v>180</v>
      </c>
      <c r="AE34" s="163" t="s">
        <v>219</v>
      </c>
      <c r="AF34" s="163"/>
      <c r="AG34" s="163"/>
      <c r="AH34" s="163" t="s">
        <v>219</v>
      </c>
      <c r="AJ34" s="158">
        <f t="shared" si="5"/>
        <v>273</v>
      </c>
      <c r="AK34" s="157" t="s">
        <v>176</v>
      </c>
      <c r="AL34" s="157"/>
      <c r="AM34" s="157"/>
      <c r="AN34" s="157" t="s">
        <v>141</v>
      </c>
      <c r="AO34" s="157"/>
    </row>
    <row r="35" spans="1:44" ht="14.15" customHeight="1">
      <c r="A35" s="158">
        <f t="shared" si="0"/>
        <v>121</v>
      </c>
      <c r="B35" s="157" t="s">
        <v>178</v>
      </c>
      <c r="C35" s="157"/>
      <c r="D35" s="157"/>
      <c r="E35" s="157" t="s">
        <v>141</v>
      </c>
      <c r="F35" s="157"/>
      <c r="H35" s="164">
        <f t="shared" si="1"/>
        <v>151</v>
      </c>
      <c r="I35" s="163" t="s">
        <v>180</v>
      </c>
      <c r="J35" s="163" t="s">
        <v>219</v>
      </c>
      <c r="K35" s="163"/>
      <c r="L35" s="163"/>
      <c r="M35" s="163" t="s">
        <v>219</v>
      </c>
      <c r="O35" s="158">
        <f t="shared" si="2"/>
        <v>182</v>
      </c>
      <c r="P35" s="157" t="s">
        <v>176</v>
      </c>
      <c r="Q35" s="157"/>
      <c r="R35" s="157"/>
      <c r="S35" s="157"/>
      <c r="T35" s="157"/>
      <c r="V35" s="158">
        <f t="shared" si="3"/>
        <v>212</v>
      </c>
      <c r="W35" s="157" t="s">
        <v>178</v>
      </c>
      <c r="X35" s="157"/>
      <c r="Y35" s="157"/>
      <c r="Z35" s="157" t="s">
        <v>141</v>
      </c>
      <c r="AA35" s="157"/>
      <c r="AC35" s="160">
        <f t="shared" si="4"/>
        <v>243</v>
      </c>
      <c r="AD35" s="159" t="s">
        <v>181</v>
      </c>
      <c r="AE35" s="159" t="s">
        <v>139</v>
      </c>
      <c r="AF35" s="159"/>
      <c r="AG35" s="159"/>
      <c r="AH35" s="159" t="s">
        <v>139</v>
      </c>
      <c r="AJ35" s="158">
        <f t="shared" si="5"/>
        <v>274</v>
      </c>
      <c r="AK35" s="157" t="s">
        <v>177</v>
      </c>
      <c r="AL35" s="157" t="s">
        <v>139</v>
      </c>
      <c r="AM35" s="157"/>
      <c r="AN35" s="157"/>
      <c r="AO35" s="157"/>
    </row>
    <row r="36" spans="1:44" ht="14.15" customHeight="1" thickBot="1">
      <c r="A36" s="182" t="str">
        <f t="shared" si="0"/>
        <v/>
      </c>
      <c r="B36" s="156" t="str">
        <f>IF(A36="","",TEXT(A36,"aaa"))</f>
        <v/>
      </c>
      <c r="C36" s="156"/>
      <c r="D36" s="156"/>
      <c r="E36" s="156"/>
      <c r="F36" s="156"/>
      <c r="H36" s="160">
        <f t="shared" si="1"/>
        <v>152</v>
      </c>
      <c r="I36" s="159" t="s">
        <v>181</v>
      </c>
      <c r="J36" s="159" t="s">
        <v>139</v>
      </c>
      <c r="K36" s="159"/>
      <c r="L36" s="159"/>
      <c r="M36" s="159" t="s">
        <v>139</v>
      </c>
      <c r="O36" s="158" t="str">
        <f t="shared" si="2"/>
        <v/>
      </c>
      <c r="P36" s="157" t="str">
        <f>IF(O36="","",TEXT(O36,"aaa"))</f>
        <v/>
      </c>
      <c r="Q36" s="157"/>
      <c r="R36" s="157"/>
      <c r="S36" s="157"/>
      <c r="T36" s="157"/>
      <c r="V36" s="158">
        <f t="shared" si="3"/>
        <v>213</v>
      </c>
      <c r="W36" s="157" t="s">
        <v>179</v>
      </c>
      <c r="X36" s="157"/>
      <c r="Y36" s="157"/>
      <c r="Z36" s="157"/>
      <c r="AA36" s="157"/>
      <c r="AC36" s="162">
        <f t="shared" si="4"/>
        <v>244</v>
      </c>
      <c r="AD36" s="161" t="s">
        <v>182</v>
      </c>
      <c r="AE36" s="161" t="s">
        <v>139</v>
      </c>
      <c r="AF36" s="161"/>
      <c r="AG36" s="161"/>
      <c r="AH36" s="161"/>
      <c r="AJ36" s="158" t="str">
        <f t="shared" si="5"/>
        <v/>
      </c>
      <c r="AK36" s="157" t="str">
        <f>IF(AJ36="","",TEXT(AJ36,"aaa"))</f>
        <v/>
      </c>
      <c r="AL36" s="157"/>
      <c r="AM36" s="157"/>
      <c r="AN36" s="157"/>
      <c r="AO36" s="157"/>
    </row>
    <row r="37" spans="1:44" ht="14.15" customHeight="1" thickBot="1">
      <c r="A37" s="298"/>
      <c r="B37" s="299"/>
      <c r="C37" s="155">
        <f>COUNTIF(C6:C36, "〇")</f>
        <v>20</v>
      </c>
      <c r="D37" s="155">
        <f>COUNTIF(D6:D36, "〇")</f>
        <v>1</v>
      </c>
      <c r="E37" s="155">
        <f>COUNTIF(E6:E36, "●")</f>
        <v>9</v>
      </c>
      <c r="F37" s="154">
        <f>COUNTIF(F6:F36, "〇")</f>
        <v>9</v>
      </c>
      <c r="H37" s="298"/>
      <c r="I37" s="299"/>
      <c r="J37" s="155">
        <f>COUNTIF(J6:J36, "〇")</f>
        <v>21</v>
      </c>
      <c r="K37" s="155">
        <f>COUNTIF(K6:K36, "〇")</f>
        <v>1</v>
      </c>
      <c r="L37" s="155">
        <f>COUNTIF(L6:L36, "●")</f>
        <v>9</v>
      </c>
      <c r="M37" s="154">
        <f>COUNTIF(M6:M36, "〇")</f>
        <v>10</v>
      </c>
      <c r="O37" s="298"/>
      <c r="P37" s="299"/>
      <c r="Q37" s="155">
        <f>COUNTIF(Q6:Q36, "〇")</f>
        <v>20</v>
      </c>
      <c r="R37" s="155">
        <f>COUNTIF(R6:R36, "〇")</f>
        <v>0</v>
      </c>
      <c r="S37" s="155">
        <f>COUNTIF(S6:S36, "●")</f>
        <v>8</v>
      </c>
      <c r="T37" s="154">
        <f>COUNTIF(T6:T36, "〇")</f>
        <v>7</v>
      </c>
      <c r="V37" s="298"/>
      <c r="W37" s="299"/>
      <c r="X37" s="155">
        <f>COUNTIF(X6:X36, "〇")</f>
        <v>18</v>
      </c>
      <c r="Y37" s="155">
        <f>COUNTIF(Y6:Y36, "〇")</f>
        <v>1</v>
      </c>
      <c r="Z37" s="155">
        <f>COUNTIF(Z6:Z36, "●")</f>
        <v>9</v>
      </c>
      <c r="AA37" s="154">
        <f>COUNTIF(AA6:AA36, "〇")</f>
        <v>8</v>
      </c>
      <c r="AC37" s="298"/>
      <c r="AD37" s="299"/>
      <c r="AE37" s="155">
        <f>COUNTIF(AE6:AE36, "〇")</f>
        <v>22</v>
      </c>
      <c r="AF37" s="155">
        <f>COUNTIF(AF6:AF36, "〇")</f>
        <v>1</v>
      </c>
      <c r="AG37" s="155">
        <f>COUNTIF(AG6:AG36, "●")</f>
        <v>8</v>
      </c>
      <c r="AH37" s="154">
        <f>COUNTIF(AH6:AH36, "〇")</f>
        <v>11</v>
      </c>
      <c r="AJ37" s="298"/>
      <c r="AK37" s="299"/>
      <c r="AL37" s="155">
        <f>COUNTIF(AL6:AL36, "〇")</f>
        <v>18</v>
      </c>
      <c r="AM37" s="155">
        <f>COUNTIF(AM6:AM36, "〇")</f>
        <v>0</v>
      </c>
      <c r="AN37" s="155">
        <f>COUNTIF(AN6:AN36, "●")</f>
        <v>10</v>
      </c>
      <c r="AO37" s="154">
        <f>COUNTIF(AO6:AO36, "〇")</f>
        <v>6</v>
      </c>
      <c r="AQ37" s="167"/>
    </row>
    <row r="38" spans="1:44" ht="14.15" customHeight="1">
      <c r="A38" s="181"/>
      <c r="B38" s="181"/>
      <c r="C38" s="181"/>
      <c r="D38" s="181"/>
      <c r="E38" s="181"/>
      <c r="F38" s="181"/>
      <c r="H38" s="181"/>
      <c r="I38" s="181"/>
      <c r="J38" s="181"/>
      <c r="K38" s="181"/>
      <c r="L38" s="181"/>
      <c r="M38" s="181"/>
      <c r="O38" s="181"/>
      <c r="P38" s="181"/>
      <c r="Q38" s="181"/>
      <c r="R38" s="181"/>
      <c r="S38" s="181"/>
      <c r="T38" s="181"/>
      <c r="V38" s="181"/>
      <c r="W38" s="181"/>
      <c r="X38" s="181"/>
      <c r="Y38" s="181"/>
      <c r="Z38" s="181"/>
      <c r="AA38" s="181"/>
      <c r="AC38" s="181"/>
      <c r="AD38" s="181"/>
      <c r="AE38" s="181"/>
      <c r="AF38" s="181"/>
      <c r="AG38" s="181"/>
      <c r="AH38" s="181"/>
      <c r="AJ38" s="181"/>
      <c r="AK38" s="181"/>
      <c r="AL38" s="181"/>
      <c r="AM38" s="181"/>
      <c r="AN38" s="181"/>
      <c r="AO38" s="181"/>
      <c r="AQ38" s="167"/>
    </row>
    <row r="39" spans="1:44" ht="14.15" customHeight="1">
      <c r="A39" s="181"/>
      <c r="B39" s="181"/>
      <c r="C39" s="181"/>
      <c r="D39" s="181"/>
      <c r="E39" s="181"/>
      <c r="F39" s="181"/>
      <c r="H39" s="181"/>
      <c r="I39" s="181"/>
      <c r="J39" s="181"/>
      <c r="K39" s="181"/>
      <c r="L39" s="181"/>
      <c r="M39" s="181"/>
      <c r="O39" s="181"/>
      <c r="P39" s="181"/>
      <c r="Q39" s="181"/>
      <c r="R39" s="181"/>
      <c r="S39" s="181"/>
      <c r="T39" s="181"/>
      <c r="V39" s="181"/>
      <c r="W39" s="181"/>
      <c r="X39" s="181"/>
      <c r="Y39" s="181"/>
      <c r="Z39" s="181"/>
      <c r="AA39" s="181"/>
      <c r="AC39" s="181"/>
      <c r="AD39" s="181"/>
      <c r="AE39" s="181"/>
      <c r="AF39" s="181"/>
      <c r="AG39" s="181"/>
      <c r="AH39" s="181"/>
      <c r="AJ39" s="181"/>
      <c r="AK39" s="181"/>
      <c r="AL39" s="181"/>
      <c r="AM39" s="181"/>
      <c r="AN39" s="181"/>
      <c r="AO39" s="181"/>
      <c r="AQ39" s="167"/>
    </row>
    <row r="40" spans="1:44" ht="19.5" customHeight="1">
      <c r="A40" s="180"/>
      <c r="B40" s="150"/>
      <c r="C40" s="179"/>
      <c r="D40" s="150"/>
      <c r="E40" s="150"/>
      <c r="H40" s="178"/>
      <c r="I40" s="178"/>
      <c r="J40" s="178"/>
      <c r="K40" s="178"/>
      <c r="L40" s="178"/>
      <c r="M40" s="178"/>
      <c r="O40" s="153"/>
      <c r="Q40" s="178"/>
      <c r="R40" s="178"/>
      <c r="S40" s="178"/>
      <c r="T40" s="178"/>
      <c r="V40" s="153"/>
      <c r="X40" s="178"/>
      <c r="Y40" s="178"/>
      <c r="Z40" s="178"/>
      <c r="AA40" s="178"/>
      <c r="AC40" s="153"/>
      <c r="AD40" s="177"/>
      <c r="AE40" s="178"/>
      <c r="AF40" s="178"/>
      <c r="AG40" s="178"/>
      <c r="AH40" s="178"/>
      <c r="AI40" s="302"/>
      <c r="AJ40" s="302"/>
      <c r="AK40" s="302"/>
      <c r="AL40" s="302"/>
      <c r="AM40" s="302"/>
      <c r="AN40" s="302"/>
      <c r="AO40" s="302"/>
      <c r="AP40" s="177"/>
      <c r="AQ40" s="177"/>
    </row>
    <row r="41" spans="1:44" ht="14" customHeight="1" thickBot="1">
      <c r="V41" s="176" t="s">
        <v>220</v>
      </c>
    </row>
    <row r="42" spans="1:44" s="171" customFormat="1" ht="15.75" customHeight="1">
      <c r="A42" s="303">
        <v>10</v>
      </c>
      <c r="B42" s="303"/>
      <c r="C42" s="303"/>
      <c r="D42" s="303"/>
      <c r="E42" s="303"/>
      <c r="F42" s="303"/>
      <c r="G42" s="175"/>
      <c r="H42" s="303">
        <v>11</v>
      </c>
      <c r="I42" s="303"/>
      <c r="J42" s="303"/>
      <c r="K42" s="303"/>
      <c r="L42" s="303"/>
      <c r="M42" s="303"/>
      <c r="N42" s="175"/>
      <c r="O42" s="303">
        <v>12</v>
      </c>
      <c r="P42" s="303"/>
      <c r="Q42" s="303"/>
      <c r="R42" s="303"/>
      <c r="S42" s="303"/>
      <c r="T42" s="303"/>
      <c r="V42" s="174">
        <v>1</v>
      </c>
      <c r="W42" s="172"/>
      <c r="X42" s="172"/>
      <c r="Y42" s="172"/>
      <c r="Z42" s="172"/>
      <c r="AA42" s="172"/>
      <c r="AC42" s="174">
        <v>2</v>
      </c>
      <c r="AD42" s="172"/>
      <c r="AE42" s="172"/>
      <c r="AF42" s="172"/>
      <c r="AG42" s="172"/>
      <c r="AH42" s="172"/>
      <c r="AJ42" s="174">
        <v>3</v>
      </c>
      <c r="AK42" s="172"/>
      <c r="AL42" s="172"/>
      <c r="AM42" s="172"/>
      <c r="AN42" s="172"/>
      <c r="AO42" s="172"/>
      <c r="AQ42" s="173"/>
      <c r="AR42" s="172"/>
    </row>
    <row r="43" spans="1:44" ht="15.75" customHeight="1" thickBot="1">
      <c r="A43" s="170" t="s">
        <v>131</v>
      </c>
      <c r="B43" s="169" t="s">
        <v>130</v>
      </c>
      <c r="C43" s="169" t="s">
        <v>134</v>
      </c>
      <c r="D43" s="169" t="s">
        <v>135</v>
      </c>
      <c r="E43" s="169" t="s">
        <v>136</v>
      </c>
      <c r="F43" s="169" t="s">
        <v>137</v>
      </c>
      <c r="H43" s="170" t="s">
        <v>131</v>
      </c>
      <c r="I43" s="169" t="s">
        <v>130</v>
      </c>
      <c r="J43" s="169" t="s">
        <v>134</v>
      </c>
      <c r="K43" s="169" t="s">
        <v>135</v>
      </c>
      <c r="L43" s="169" t="s">
        <v>136</v>
      </c>
      <c r="M43" s="169" t="s">
        <v>137</v>
      </c>
      <c r="O43" s="170" t="s">
        <v>131</v>
      </c>
      <c r="P43" s="169" t="s">
        <v>130</v>
      </c>
      <c r="Q43" s="169" t="s">
        <v>134</v>
      </c>
      <c r="R43" s="169" t="s">
        <v>135</v>
      </c>
      <c r="S43" s="169" t="s">
        <v>136</v>
      </c>
      <c r="T43" s="169" t="s">
        <v>137</v>
      </c>
      <c r="V43" s="170" t="s">
        <v>131</v>
      </c>
      <c r="W43" s="169" t="s">
        <v>130</v>
      </c>
      <c r="X43" s="169" t="s">
        <v>134</v>
      </c>
      <c r="Y43" s="169" t="s">
        <v>135</v>
      </c>
      <c r="Z43" s="169" t="s">
        <v>136</v>
      </c>
      <c r="AA43" s="169" t="s">
        <v>137</v>
      </c>
      <c r="AC43" s="170" t="s">
        <v>131</v>
      </c>
      <c r="AD43" s="169" t="s">
        <v>130</v>
      </c>
      <c r="AE43" s="169" t="s">
        <v>134</v>
      </c>
      <c r="AF43" s="169" t="s">
        <v>135</v>
      </c>
      <c r="AG43" s="169" t="s">
        <v>136</v>
      </c>
      <c r="AH43" s="169" t="s">
        <v>137</v>
      </c>
      <c r="AJ43" s="170" t="s">
        <v>131</v>
      </c>
      <c r="AK43" s="169" t="s">
        <v>130</v>
      </c>
      <c r="AL43" s="169" t="s">
        <v>134</v>
      </c>
      <c r="AM43" s="169" t="s">
        <v>135</v>
      </c>
      <c r="AN43" s="169" t="s">
        <v>136</v>
      </c>
      <c r="AO43" s="169" t="s">
        <v>137</v>
      </c>
      <c r="AQ43" s="168"/>
      <c r="AR43" s="167"/>
    </row>
    <row r="44" spans="1:44" ht="14.15" customHeight="1" thickBot="1">
      <c r="A44" s="158">
        <f>DATE($H$1,A$42,1)</f>
        <v>275</v>
      </c>
      <c r="B44" s="157" t="s">
        <v>183</v>
      </c>
      <c r="C44" s="157" t="s">
        <v>139</v>
      </c>
      <c r="D44" s="157"/>
      <c r="E44" s="157"/>
      <c r="F44" s="157"/>
      <c r="H44" s="160">
        <f>DATE($H$1,H$42,1)</f>
        <v>306</v>
      </c>
      <c r="I44" s="159" t="s">
        <v>184</v>
      </c>
      <c r="J44" s="159" t="s">
        <v>139</v>
      </c>
      <c r="K44" s="159"/>
      <c r="L44" s="159" t="str">
        <f>IF(K44="","",TEXT(K44,"aaa"))</f>
        <v/>
      </c>
      <c r="M44" s="159" t="s">
        <v>139</v>
      </c>
      <c r="O44" s="158">
        <f>DATE($H$1,O$42,1)</f>
        <v>336</v>
      </c>
      <c r="P44" s="157" t="s">
        <v>185</v>
      </c>
      <c r="Q44" s="157" t="s">
        <v>139</v>
      </c>
      <c r="R44" s="157"/>
      <c r="S44" s="157" t="s">
        <v>141</v>
      </c>
      <c r="T44" s="157"/>
      <c r="V44" s="162">
        <f>DATE($H$1,V$4,1)</f>
        <v>183</v>
      </c>
      <c r="W44" s="161" t="s">
        <v>186</v>
      </c>
      <c r="X44" s="161"/>
      <c r="Y44" s="161"/>
      <c r="Z44" s="161"/>
      <c r="AA44" s="161"/>
      <c r="AC44" s="162">
        <f>DATE($H$1,AC$4,1)</f>
        <v>214</v>
      </c>
      <c r="AD44" s="161" t="s">
        <v>187</v>
      </c>
      <c r="AE44" s="161" t="s">
        <v>139</v>
      </c>
      <c r="AF44" s="161"/>
      <c r="AG44" s="161"/>
      <c r="AH44" s="161"/>
      <c r="AJ44" s="162">
        <f>DATE($H$1,AJ$4,1)</f>
        <v>245</v>
      </c>
      <c r="AK44" s="161" t="s">
        <v>187</v>
      </c>
      <c r="AL44" s="161" t="s">
        <v>139</v>
      </c>
      <c r="AM44" s="161"/>
      <c r="AN44" s="161"/>
      <c r="AO44" s="161"/>
      <c r="AQ44" s="166"/>
    </row>
    <row r="45" spans="1:44" ht="14.15" customHeight="1">
      <c r="A45" s="158">
        <f t="shared" ref="A45:A74" si="6">IF(A44="","",IF(MONTH(A44+1)=A$42,A44+1,""))</f>
        <v>276</v>
      </c>
      <c r="B45" s="157" t="s">
        <v>179</v>
      </c>
      <c r="C45" s="157"/>
      <c r="D45" s="157" t="s">
        <v>139</v>
      </c>
      <c r="E45" s="157"/>
      <c r="F45" s="157"/>
      <c r="H45" s="162">
        <f t="shared" ref="H45:H74" si="7">IF(H44="","",IF(MONTH(H44+1)=H$42,H44+1,""))</f>
        <v>307</v>
      </c>
      <c r="I45" s="161" t="s">
        <v>182</v>
      </c>
      <c r="J45" s="161"/>
      <c r="K45" s="161"/>
      <c r="L45" s="161"/>
      <c r="M45" s="161" t="str">
        <f>IF(L45="","",TEXT(L45,"aaa"))</f>
        <v/>
      </c>
      <c r="O45" s="158">
        <f t="shared" ref="O45:O74" si="8">IF(O44="","",IF(MONTH(O44+1)=O$42,O44+1,""))</f>
        <v>337</v>
      </c>
      <c r="P45" s="157" t="s">
        <v>177</v>
      </c>
      <c r="Q45" s="157"/>
      <c r="R45" s="157"/>
      <c r="S45" s="157"/>
      <c r="T45" s="157"/>
      <c r="V45" s="162">
        <f t="shared" ref="V45:V74" si="9">IF(V44="","",IF(MONTH(V44+1)=V$4,V44+1,""))</f>
        <v>184</v>
      </c>
      <c r="W45" s="161" t="s">
        <v>180</v>
      </c>
      <c r="X45" s="161"/>
      <c r="Y45" s="161"/>
      <c r="Z45" s="161"/>
      <c r="AA45" s="161"/>
      <c r="AC45" s="158">
        <f t="shared" ref="AC45:AC71" si="10">IF(AC44="","",IF(MONTH(AC44+1)=AC$4,AC44+1,""))</f>
        <v>215</v>
      </c>
      <c r="AD45" s="157" t="s">
        <v>176</v>
      </c>
      <c r="AE45" s="157"/>
      <c r="AF45" s="157" t="s">
        <v>139</v>
      </c>
      <c r="AG45" s="157"/>
      <c r="AH45" s="157"/>
      <c r="AJ45" s="158">
        <f t="shared" ref="AJ45:AJ73" si="11">IF(AJ44="","",IF(MONTH(AJ44+1)=AJ$4,AJ44+1,""))</f>
        <v>246</v>
      </c>
      <c r="AK45" s="157" t="s">
        <v>176</v>
      </c>
      <c r="AL45" s="157"/>
      <c r="AM45" s="157" t="s">
        <v>139</v>
      </c>
      <c r="AN45" s="157"/>
      <c r="AO45" s="157"/>
      <c r="AQ45" s="150"/>
    </row>
    <row r="46" spans="1:44" ht="14.15" customHeight="1">
      <c r="A46" s="164">
        <f t="shared" si="6"/>
        <v>277</v>
      </c>
      <c r="B46" s="163" t="s">
        <v>180</v>
      </c>
      <c r="C46" s="163"/>
      <c r="D46" s="163"/>
      <c r="E46" s="163" t="s">
        <v>141</v>
      </c>
      <c r="F46" s="163"/>
      <c r="H46" s="160">
        <f t="shared" si="7"/>
        <v>308</v>
      </c>
      <c r="I46" s="159" t="s">
        <v>176</v>
      </c>
      <c r="J46" s="159"/>
      <c r="K46" s="159" t="str">
        <f>IF(J46="","",TEXT(J46,"aaa"))</f>
        <v/>
      </c>
      <c r="L46" s="159" t="s">
        <v>141</v>
      </c>
      <c r="M46" s="159"/>
      <c r="O46" s="158">
        <f t="shared" si="8"/>
        <v>338</v>
      </c>
      <c r="P46" s="157" t="s">
        <v>178</v>
      </c>
      <c r="Q46" s="157"/>
      <c r="R46" s="157"/>
      <c r="S46" s="157" t="s">
        <v>141</v>
      </c>
      <c r="T46" s="157"/>
      <c r="V46" s="162">
        <f t="shared" si="9"/>
        <v>185</v>
      </c>
      <c r="W46" s="161" t="s">
        <v>181</v>
      </c>
      <c r="X46" s="161"/>
      <c r="Y46" s="161"/>
      <c r="Z46" s="161"/>
      <c r="AA46" s="161"/>
      <c r="AC46" s="158">
        <f t="shared" si="10"/>
        <v>216</v>
      </c>
      <c r="AD46" s="157" t="s">
        <v>177</v>
      </c>
      <c r="AE46" s="157" t="s">
        <v>139</v>
      </c>
      <c r="AF46" s="157"/>
      <c r="AG46" s="157"/>
      <c r="AH46" s="157"/>
      <c r="AJ46" s="158">
        <f t="shared" si="11"/>
        <v>247</v>
      </c>
      <c r="AK46" s="157" t="s">
        <v>177</v>
      </c>
      <c r="AL46" s="157" t="s">
        <v>139</v>
      </c>
      <c r="AM46" s="157"/>
      <c r="AN46" s="157"/>
      <c r="AO46" s="157"/>
      <c r="AQ46" s="165"/>
      <c r="AR46" s="165"/>
    </row>
    <row r="47" spans="1:44" ht="14.15" customHeight="1">
      <c r="A47" s="160">
        <f t="shared" si="6"/>
        <v>278</v>
      </c>
      <c r="B47" s="159" t="s">
        <v>181</v>
      </c>
      <c r="C47" s="159" t="s">
        <v>139</v>
      </c>
      <c r="D47" s="159"/>
      <c r="E47" s="159"/>
      <c r="F47" s="159" t="s">
        <v>139</v>
      </c>
      <c r="H47" s="158">
        <f t="shared" si="7"/>
        <v>309</v>
      </c>
      <c r="I47" s="157" t="s">
        <v>177</v>
      </c>
      <c r="J47" s="157" t="s">
        <v>139</v>
      </c>
      <c r="K47" s="157"/>
      <c r="L47" s="157"/>
      <c r="M47" s="157"/>
      <c r="O47" s="158">
        <f t="shared" si="8"/>
        <v>339</v>
      </c>
      <c r="P47" s="157" t="s">
        <v>179</v>
      </c>
      <c r="Q47" s="157"/>
      <c r="R47" s="157"/>
      <c r="S47" s="157"/>
      <c r="T47" s="157"/>
      <c r="V47" s="162">
        <f t="shared" si="9"/>
        <v>186</v>
      </c>
      <c r="W47" s="161" t="s">
        <v>182</v>
      </c>
      <c r="X47" s="161" t="s">
        <v>139</v>
      </c>
      <c r="Y47" s="161"/>
      <c r="Z47" s="161"/>
      <c r="AA47" s="161"/>
      <c r="AC47" s="158">
        <f t="shared" si="10"/>
        <v>217</v>
      </c>
      <c r="AD47" s="157" t="s">
        <v>178</v>
      </c>
      <c r="AE47" s="157"/>
      <c r="AF47" s="157"/>
      <c r="AG47" s="157" t="s">
        <v>141</v>
      </c>
      <c r="AH47" s="157"/>
      <c r="AJ47" s="158">
        <f t="shared" si="11"/>
        <v>248</v>
      </c>
      <c r="AK47" s="157" t="s">
        <v>178</v>
      </c>
      <c r="AL47" s="157"/>
      <c r="AM47" s="157"/>
      <c r="AN47" s="157" t="s">
        <v>141</v>
      </c>
      <c r="AO47" s="157"/>
      <c r="AQ47" s="165"/>
      <c r="AR47" s="165"/>
    </row>
    <row r="48" spans="1:44" ht="14.15" customHeight="1">
      <c r="A48" s="162">
        <f t="shared" si="6"/>
        <v>279</v>
      </c>
      <c r="B48" s="161" t="s">
        <v>182</v>
      </c>
      <c r="C48" s="161"/>
      <c r="D48" s="161"/>
      <c r="E48" s="161"/>
      <c r="F48" s="161"/>
      <c r="H48" s="158">
        <f t="shared" si="7"/>
        <v>310</v>
      </c>
      <c r="I48" s="157" t="s">
        <v>178</v>
      </c>
      <c r="J48" s="157"/>
      <c r="K48" s="157"/>
      <c r="L48" s="157" t="s">
        <v>141</v>
      </c>
      <c r="M48" s="157"/>
      <c r="O48" s="164">
        <f t="shared" si="8"/>
        <v>340</v>
      </c>
      <c r="P48" s="163" t="s">
        <v>180</v>
      </c>
      <c r="Q48" s="163" t="s">
        <v>219</v>
      </c>
      <c r="R48" s="163"/>
      <c r="S48" s="163"/>
      <c r="T48" s="163" t="s">
        <v>219</v>
      </c>
      <c r="V48" s="158">
        <f t="shared" si="9"/>
        <v>187</v>
      </c>
      <c r="W48" s="157" t="s">
        <v>176</v>
      </c>
      <c r="X48" s="157"/>
      <c r="Y48" s="157"/>
      <c r="Z48" s="157" t="s">
        <v>141</v>
      </c>
      <c r="AA48" s="157"/>
      <c r="AC48" s="158">
        <f t="shared" si="10"/>
        <v>218</v>
      </c>
      <c r="AD48" s="157" t="s">
        <v>179</v>
      </c>
      <c r="AE48" s="157" t="s">
        <v>139</v>
      </c>
      <c r="AF48" s="157"/>
      <c r="AG48" s="157"/>
      <c r="AH48" s="157"/>
      <c r="AJ48" s="158">
        <f t="shared" si="11"/>
        <v>249</v>
      </c>
      <c r="AK48" s="157" t="s">
        <v>179</v>
      </c>
      <c r="AL48" s="157" t="s">
        <v>139</v>
      </c>
      <c r="AM48" s="157"/>
      <c r="AN48" s="157"/>
      <c r="AO48" s="157"/>
      <c r="AQ48" s="165"/>
      <c r="AR48" s="165"/>
    </row>
    <row r="49" spans="1:44" ht="14.15" customHeight="1">
      <c r="A49" s="158">
        <f t="shared" si="6"/>
        <v>280</v>
      </c>
      <c r="B49" s="157" t="s">
        <v>176</v>
      </c>
      <c r="C49" s="157"/>
      <c r="D49" s="157"/>
      <c r="E49" s="157" t="s">
        <v>141</v>
      </c>
      <c r="F49" s="157"/>
      <c r="H49" s="158">
        <f t="shared" si="7"/>
        <v>311</v>
      </c>
      <c r="I49" s="157" t="s">
        <v>179</v>
      </c>
      <c r="J49" s="157" t="s">
        <v>139</v>
      </c>
      <c r="K49" s="157"/>
      <c r="L49" s="157"/>
      <c r="M49" s="157"/>
      <c r="O49" s="160">
        <f t="shared" si="8"/>
        <v>341</v>
      </c>
      <c r="P49" s="159" t="s">
        <v>181</v>
      </c>
      <c r="Q49" s="159" t="s">
        <v>139</v>
      </c>
      <c r="R49" s="159"/>
      <c r="S49" s="159"/>
      <c r="T49" s="159" t="s">
        <v>139</v>
      </c>
      <c r="V49" s="158">
        <f t="shared" si="9"/>
        <v>188</v>
      </c>
      <c r="W49" s="157" t="s">
        <v>177</v>
      </c>
      <c r="X49" s="157" t="s">
        <v>139</v>
      </c>
      <c r="Y49" s="157"/>
      <c r="Z49" s="157"/>
      <c r="AA49" s="157"/>
      <c r="AC49" s="164">
        <f t="shared" si="10"/>
        <v>219</v>
      </c>
      <c r="AD49" s="163" t="s">
        <v>180</v>
      </c>
      <c r="AE49" s="163"/>
      <c r="AF49" s="163"/>
      <c r="AG49" s="163" t="s">
        <v>141</v>
      </c>
      <c r="AH49" s="163"/>
      <c r="AJ49" s="164">
        <f t="shared" si="11"/>
        <v>250</v>
      </c>
      <c r="AK49" s="163" t="s">
        <v>180</v>
      </c>
      <c r="AL49" s="163"/>
      <c r="AM49" s="163"/>
      <c r="AN49" s="163" t="s">
        <v>141</v>
      </c>
      <c r="AO49" s="163"/>
      <c r="AQ49" s="165"/>
      <c r="AR49" s="165"/>
    </row>
    <row r="50" spans="1:44" ht="14.15" customHeight="1">
      <c r="A50" s="158">
        <f t="shared" si="6"/>
        <v>281</v>
      </c>
      <c r="B50" s="157" t="s">
        <v>177</v>
      </c>
      <c r="C50" s="157" t="s">
        <v>139</v>
      </c>
      <c r="D50" s="157"/>
      <c r="E50" s="157"/>
      <c r="F50" s="157"/>
      <c r="H50" s="164">
        <f t="shared" si="7"/>
        <v>312</v>
      </c>
      <c r="I50" s="163" t="s">
        <v>180</v>
      </c>
      <c r="J50" s="163" t="s">
        <v>219</v>
      </c>
      <c r="K50" s="163"/>
      <c r="L50" s="163"/>
      <c r="M50" s="163" t="s">
        <v>219</v>
      </c>
      <c r="O50" s="162">
        <f t="shared" si="8"/>
        <v>342</v>
      </c>
      <c r="P50" s="161" t="s">
        <v>182</v>
      </c>
      <c r="Q50" s="161" t="s">
        <v>139</v>
      </c>
      <c r="R50" s="161"/>
      <c r="S50" s="161"/>
      <c r="T50" s="161"/>
      <c r="V50" s="158">
        <f t="shared" si="9"/>
        <v>189</v>
      </c>
      <c r="W50" s="157" t="s">
        <v>178</v>
      </c>
      <c r="X50" s="157"/>
      <c r="Y50" s="157"/>
      <c r="Z50" s="157" t="s">
        <v>141</v>
      </c>
      <c r="AA50" s="157"/>
      <c r="AC50" s="160">
        <f t="shared" si="10"/>
        <v>220</v>
      </c>
      <c r="AD50" s="159" t="s">
        <v>181</v>
      </c>
      <c r="AE50" s="159" t="s">
        <v>139</v>
      </c>
      <c r="AF50" s="159"/>
      <c r="AG50" s="159"/>
      <c r="AH50" s="159" t="s">
        <v>139</v>
      </c>
      <c r="AJ50" s="160">
        <f t="shared" si="11"/>
        <v>251</v>
      </c>
      <c r="AK50" s="159" t="s">
        <v>181</v>
      </c>
      <c r="AL50" s="159" t="s">
        <v>139</v>
      </c>
      <c r="AM50" s="159"/>
      <c r="AN50" s="159"/>
      <c r="AO50" s="159" t="s">
        <v>139</v>
      </c>
      <c r="AQ50" s="150"/>
    </row>
    <row r="51" spans="1:44" ht="14.15" customHeight="1">
      <c r="A51" s="158">
        <f t="shared" si="6"/>
        <v>282</v>
      </c>
      <c r="B51" s="157" t="s">
        <v>178</v>
      </c>
      <c r="C51" s="157"/>
      <c r="D51" s="157"/>
      <c r="E51" s="157" t="s">
        <v>141</v>
      </c>
      <c r="F51" s="157"/>
      <c r="H51" s="160">
        <f t="shared" si="7"/>
        <v>313</v>
      </c>
      <c r="I51" s="159" t="s">
        <v>181</v>
      </c>
      <c r="J51" s="159" t="s">
        <v>139</v>
      </c>
      <c r="K51" s="159"/>
      <c r="L51" s="159"/>
      <c r="M51" s="159" t="s">
        <v>139</v>
      </c>
      <c r="O51" s="158">
        <f t="shared" si="8"/>
        <v>343</v>
      </c>
      <c r="P51" s="157" t="s">
        <v>176</v>
      </c>
      <c r="Q51" s="157"/>
      <c r="R51" s="157"/>
      <c r="S51" s="157" t="s">
        <v>141</v>
      </c>
      <c r="T51" s="157"/>
      <c r="V51" s="158">
        <f t="shared" si="9"/>
        <v>190</v>
      </c>
      <c r="W51" s="157" t="s">
        <v>179</v>
      </c>
      <c r="X51" s="157"/>
      <c r="Y51" s="157"/>
      <c r="Z51" s="157"/>
      <c r="AA51" s="157"/>
      <c r="AC51" s="162">
        <f t="shared" si="10"/>
        <v>221</v>
      </c>
      <c r="AD51" s="161" t="s">
        <v>182</v>
      </c>
      <c r="AE51" s="161" t="s">
        <v>139</v>
      </c>
      <c r="AF51" s="161"/>
      <c r="AG51" s="161"/>
      <c r="AH51" s="161"/>
      <c r="AJ51" s="162">
        <f t="shared" si="11"/>
        <v>252</v>
      </c>
      <c r="AK51" s="161" t="s">
        <v>182</v>
      </c>
      <c r="AL51" s="161" t="s">
        <v>139</v>
      </c>
      <c r="AM51" s="161"/>
      <c r="AN51" s="161"/>
      <c r="AO51" s="161"/>
      <c r="AQ51" s="150"/>
    </row>
    <row r="52" spans="1:44" ht="14.15" customHeight="1">
      <c r="A52" s="158">
        <f t="shared" si="6"/>
        <v>283</v>
      </c>
      <c r="B52" s="157" t="s">
        <v>179</v>
      </c>
      <c r="C52" s="157" t="s">
        <v>139</v>
      </c>
      <c r="D52" s="157"/>
      <c r="E52" s="157"/>
      <c r="F52" s="157"/>
      <c r="H52" s="162">
        <f t="shared" si="7"/>
        <v>314</v>
      </c>
      <c r="I52" s="161" t="s">
        <v>182</v>
      </c>
      <c r="J52" s="161" t="s">
        <v>139</v>
      </c>
      <c r="K52" s="161"/>
      <c r="L52" s="161"/>
      <c r="M52" s="161"/>
      <c r="O52" s="158">
        <f t="shared" si="8"/>
        <v>344</v>
      </c>
      <c r="P52" s="157" t="s">
        <v>177</v>
      </c>
      <c r="Q52" s="157" t="s">
        <v>139</v>
      </c>
      <c r="R52" s="157"/>
      <c r="S52" s="157"/>
      <c r="T52" s="157"/>
      <c r="V52" s="164">
        <f t="shared" si="9"/>
        <v>191</v>
      </c>
      <c r="W52" s="163" t="s">
        <v>180</v>
      </c>
      <c r="X52" s="163"/>
      <c r="Y52" s="163"/>
      <c r="Z52" s="163" t="s">
        <v>141</v>
      </c>
      <c r="AA52" s="163"/>
      <c r="AC52" s="158">
        <f t="shared" si="10"/>
        <v>222</v>
      </c>
      <c r="AD52" s="157" t="s">
        <v>176</v>
      </c>
      <c r="AE52" s="157"/>
      <c r="AF52" s="157"/>
      <c r="AG52" s="157"/>
      <c r="AH52" s="157"/>
      <c r="AJ52" s="158">
        <f t="shared" si="11"/>
        <v>253</v>
      </c>
      <c r="AK52" s="157" t="s">
        <v>176</v>
      </c>
      <c r="AL52" s="157"/>
      <c r="AM52" s="157"/>
      <c r="AN52" s="157" t="s">
        <v>141</v>
      </c>
      <c r="AO52" s="157"/>
      <c r="AQ52" s="150"/>
    </row>
    <row r="53" spans="1:44" ht="14.15" customHeight="1">
      <c r="A53" s="164">
        <f t="shared" si="6"/>
        <v>284</v>
      </c>
      <c r="B53" s="163" t="s">
        <v>180</v>
      </c>
      <c r="C53" s="163" t="s">
        <v>219</v>
      </c>
      <c r="D53" s="163"/>
      <c r="E53" s="163"/>
      <c r="F53" s="163" t="s">
        <v>219</v>
      </c>
      <c r="H53" s="158">
        <f t="shared" si="7"/>
        <v>315</v>
      </c>
      <c r="I53" s="157" t="s">
        <v>176</v>
      </c>
      <c r="J53" s="157"/>
      <c r="K53" s="157"/>
      <c r="L53" s="157" t="s">
        <v>141</v>
      </c>
      <c r="M53" s="157"/>
      <c r="O53" s="158">
        <f t="shared" si="8"/>
        <v>345</v>
      </c>
      <c r="P53" s="157" t="s">
        <v>178</v>
      </c>
      <c r="Q53" s="157"/>
      <c r="R53" s="157"/>
      <c r="S53" s="157" t="s">
        <v>141</v>
      </c>
      <c r="T53" s="157"/>
      <c r="V53" s="160">
        <f t="shared" si="9"/>
        <v>192</v>
      </c>
      <c r="W53" s="159" t="s">
        <v>181</v>
      </c>
      <c r="X53" s="159" t="s">
        <v>139</v>
      </c>
      <c r="Y53" s="159"/>
      <c r="Z53" s="159"/>
      <c r="AA53" s="159" t="s">
        <v>139</v>
      </c>
      <c r="AC53" s="158">
        <f t="shared" si="10"/>
        <v>223</v>
      </c>
      <c r="AD53" s="157" t="s">
        <v>177</v>
      </c>
      <c r="AE53" s="157"/>
      <c r="AF53" s="157"/>
      <c r="AG53" s="157"/>
      <c r="AH53" s="157"/>
      <c r="AJ53" s="158">
        <f t="shared" si="11"/>
        <v>254</v>
      </c>
      <c r="AK53" s="157" t="s">
        <v>177</v>
      </c>
      <c r="AL53" s="157" t="s">
        <v>139</v>
      </c>
      <c r="AM53" s="157"/>
      <c r="AN53" s="157"/>
      <c r="AO53" s="157"/>
      <c r="AQ53" s="150"/>
    </row>
    <row r="54" spans="1:44" ht="14.15" customHeight="1">
      <c r="A54" s="160">
        <f t="shared" si="6"/>
        <v>285</v>
      </c>
      <c r="B54" s="159" t="s">
        <v>181</v>
      </c>
      <c r="C54" s="159" t="s">
        <v>139</v>
      </c>
      <c r="D54" s="159"/>
      <c r="E54" s="159"/>
      <c r="F54" s="159" t="s">
        <v>139</v>
      </c>
      <c r="H54" s="158">
        <f t="shared" si="7"/>
        <v>316</v>
      </c>
      <c r="I54" s="157" t="s">
        <v>177</v>
      </c>
      <c r="J54" s="157" t="s">
        <v>139</v>
      </c>
      <c r="K54" s="157"/>
      <c r="L54" s="157"/>
      <c r="M54" s="157"/>
      <c r="O54" s="158">
        <f t="shared" si="8"/>
        <v>346</v>
      </c>
      <c r="P54" s="157" t="s">
        <v>179</v>
      </c>
      <c r="Q54" s="157" t="s">
        <v>139</v>
      </c>
      <c r="R54" s="157"/>
      <c r="S54" s="157"/>
      <c r="T54" s="157"/>
      <c r="V54" s="160">
        <f t="shared" si="9"/>
        <v>193</v>
      </c>
      <c r="W54" s="159" t="s">
        <v>182</v>
      </c>
      <c r="X54" s="159" t="s">
        <v>139</v>
      </c>
      <c r="Y54" s="159"/>
      <c r="Z54" s="159"/>
      <c r="AA54" s="159" t="s">
        <v>139</v>
      </c>
      <c r="AC54" s="160">
        <f t="shared" si="10"/>
        <v>224</v>
      </c>
      <c r="AD54" s="159" t="s">
        <v>178</v>
      </c>
      <c r="AE54" s="159" t="s">
        <v>139</v>
      </c>
      <c r="AF54" s="159"/>
      <c r="AG54" s="159"/>
      <c r="AH54" s="159" t="s">
        <v>139</v>
      </c>
      <c r="AJ54" s="158">
        <f t="shared" si="11"/>
        <v>255</v>
      </c>
      <c r="AK54" s="157" t="s">
        <v>178</v>
      </c>
      <c r="AL54" s="157"/>
      <c r="AM54" s="157"/>
      <c r="AN54" s="157" t="s">
        <v>141</v>
      </c>
      <c r="AO54" s="157"/>
      <c r="AQ54" s="150"/>
    </row>
    <row r="55" spans="1:44" ht="14.15" customHeight="1">
      <c r="A55" s="160">
        <f t="shared" si="6"/>
        <v>286</v>
      </c>
      <c r="B55" s="159" t="s">
        <v>182</v>
      </c>
      <c r="C55" s="159" t="s">
        <v>139</v>
      </c>
      <c r="D55" s="159"/>
      <c r="E55" s="159"/>
      <c r="F55" s="159" t="s">
        <v>139</v>
      </c>
      <c r="H55" s="158">
        <f t="shared" si="7"/>
        <v>317</v>
      </c>
      <c r="I55" s="157" t="s">
        <v>178</v>
      </c>
      <c r="J55" s="157"/>
      <c r="K55" s="157"/>
      <c r="L55" s="157" t="s">
        <v>141</v>
      </c>
      <c r="M55" s="157"/>
      <c r="O55" s="164">
        <f t="shared" si="8"/>
        <v>347</v>
      </c>
      <c r="P55" s="163" t="s">
        <v>180</v>
      </c>
      <c r="Q55" s="163" t="s">
        <v>219</v>
      </c>
      <c r="R55" s="163"/>
      <c r="S55" s="163"/>
      <c r="T55" s="163" t="s">
        <v>219</v>
      </c>
      <c r="V55" s="162">
        <f t="shared" si="9"/>
        <v>194</v>
      </c>
      <c r="W55" s="161" t="s">
        <v>176</v>
      </c>
      <c r="X55" s="161"/>
      <c r="Y55" s="161"/>
      <c r="Z55" s="161"/>
      <c r="AA55" s="161"/>
      <c r="AC55" s="158">
        <f t="shared" si="10"/>
        <v>225</v>
      </c>
      <c r="AD55" s="157" t="s">
        <v>179</v>
      </c>
      <c r="AE55" s="157"/>
      <c r="AF55" s="157"/>
      <c r="AG55" s="157"/>
      <c r="AH55" s="157"/>
      <c r="AJ55" s="158">
        <f t="shared" si="11"/>
        <v>256</v>
      </c>
      <c r="AK55" s="157" t="s">
        <v>179</v>
      </c>
      <c r="AL55" s="157" t="s">
        <v>139</v>
      </c>
      <c r="AM55" s="157"/>
      <c r="AN55" s="157"/>
      <c r="AO55" s="157"/>
      <c r="AQ55" s="150"/>
    </row>
    <row r="56" spans="1:44" ht="14.15" customHeight="1">
      <c r="A56" s="162">
        <f t="shared" si="6"/>
        <v>287</v>
      </c>
      <c r="B56" s="161" t="s">
        <v>176</v>
      </c>
      <c r="C56" s="161" t="s">
        <v>139</v>
      </c>
      <c r="D56" s="161"/>
      <c r="E56" s="161"/>
      <c r="F56" s="161"/>
      <c r="H56" s="158">
        <f t="shared" si="7"/>
        <v>318</v>
      </c>
      <c r="I56" s="157" t="s">
        <v>179</v>
      </c>
      <c r="J56" s="157" t="s">
        <v>139</v>
      </c>
      <c r="K56" s="157"/>
      <c r="L56" s="157"/>
      <c r="M56" s="157"/>
      <c r="O56" s="160">
        <f t="shared" si="8"/>
        <v>348</v>
      </c>
      <c r="P56" s="159" t="s">
        <v>181</v>
      </c>
      <c r="Q56" s="159" t="s">
        <v>139</v>
      </c>
      <c r="R56" s="159"/>
      <c r="S56" s="159"/>
      <c r="T56" s="159" t="s">
        <v>139</v>
      </c>
      <c r="V56" s="158">
        <f t="shared" si="9"/>
        <v>195</v>
      </c>
      <c r="W56" s="157" t="s">
        <v>177</v>
      </c>
      <c r="X56" s="157" t="s">
        <v>139</v>
      </c>
      <c r="Y56" s="157"/>
      <c r="Z56" s="157"/>
      <c r="AA56" s="157"/>
      <c r="AC56" s="164">
        <f t="shared" si="10"/>
        <v>226</v>
      </c>
      <c r="AD56" s="163" t="s">
        <v>180</v>
      </c>
      <c r="AE56" s="163" t="s">
        <v>219</v>
      </c>
      <c r="AF56" s="163"/>
      <c r="AG56" s="163"/>
      <c r="AH56" s="163" t="s">
        <v>219</v>
      </c>
      <c r="AJ56" s="164">
        <f t="shared" si="11"/>
        <v>257</v>
      </c>
      <c r="AK56" s="163" t="s">
        <v>180</v>
      </c>
      <c r="AL56" s="163" t="s">
        <v>219</v>
      </c>
      <c r="AM56" s="163"/>
      <c r="AN56" s="163"/>
      <c r="AO56" s="163" t="s">
        <v>219</v>
      </c>
      <c r="AQ56" s="150"/>
    </row>
    <row r="57" spans="1:44" ht="14.15" customHeight="1">
      <c r="A57" s="158">
        <f t="shared" si="6"/>
        <v>288</v>
      </c>
      <c r="B57" s="157" t="s">
        <v>177</v>
      </c>
      <c r="C57" s="157" t="s">
        <v>139</v>
      </c>
      <c r="D57" s="157"/>
      <c r="E57" s="157"/>
      <c r="F57" s="157"/>
      <c r="H57" s="164">
        <f t="shared" si="7"/>
        <v>319</v>
      </c>
      <c r="I57" s="163" t="s">
        <v>180</v>
      </c>
      <c r="J57" s="163"/>
      <c r="K57" s="163" t="s">
        <v>139</v>
      </c>
      <c r="L57" s="163"/>
      <c r="M57" s="163" t="s">
        <v>139</v>
      </c>
      <c r="O57" s="162">
        <f t="shared" si="8"/>
        <v>349</v>
      </c>
      <c r="P57" s="161" t="s">
        <v>182</v>
      </c>
      <c r="Q57" s="161" t="s">
        <v>139</v>
      </c>
      <c r="R57" s="161"/>
      <c r="S57" s="161"/>
      <c r="T57" s="161"/>
      <c r="V57" s="158">
        <f t="shared" si="9"/>
        <v>196</v>
      </c>
      <c r="W57" s="157" t="s">
        <v>178</v>
      </c>
      <c r="X57" s="157"/>
      <c r="Y57" s="157"/>
      <c r="Z57" s="157" t="s">
        <v>141</v>
      </c>
      <c r="AA57" s="157"/>
      <c r="AC57" s="160">
        <f t="shared" si="10"/>
        <v>227</v>
      </c>
      <c r="AD57" s="159" t="s">
        <v>181</v>
      </c>
      <c r="AE57" s="159" t="s">
        <v>139</v>
      </c>
      <c r="AF57" s="159"/>
      <c r="AG57" s="159"/>
      <c r="AH57" s="159" t="s">
        <v>139</v>
      </c>
      <c r="AJ57" s="160">
        <f t="shared" si="11"/>
        <v>258</v>
      </c>
      <c r="AK57" s="159" t="s">
        <v>181</v>
      </c>
      <c r="AL57" s="159" t="s">
        <v>139</v>
      </c>
      <c r="AM57" s="159"/>
      <c r="AN57" s="159"/>
      <c r="AO57" s="159" t="s">
        <v>139</v>
      </c>
      <c r="AQ57" s="150"/>
    </row>
    <row r="58" spans="1:44" ht="14.15" customHeight="1">
      <c r="A58" s="158">
        <f t="shared" si="6"/>
        <v>289</v>
      </c>
      <c r="B58" s="157" t="s">
        <v>178</v>
      </c>
      <c r="C58" s="157"/>
      <c r="D58" s="157"/>
      <c r="E58" s="157" t="s">
        <v>141</v>
      </c>
      <c r="F58" s="157"/>
      <c r="H58" s="160">
        <f t="shared" si="7"/>
        <v>320</v>
      </c>
      <c r="I58" s="159" t="s">
        <v>181</v>
      </c>
      <c r="J58" s="159"/>
      <c r="K58" s="159" t="s">
        <v>139</v>
      </c>
      <c r="L58" s="159"/>
      <c r="M58" s="159" t="s">
        <v>139</v>
      </c>
      <c r="O58" s="158">
        <f t="shared" si="8"/>
        <v>350</v>
      </c>
      <c r="P58" s="157" t="s">
        <v>176</v>
      </c>
      <c r="Q58" s="157"/>
      <c r="R58" s="157"/>
      <c r="S58" s="157" t="s">
        <v>141</v>
      </c>
      <c r="T58" s="157"/>
      <c r="V58" s="158">
        <f t="shared" si="9"/>
        <v>197</v>
      </c>
      <c r="W58" s="157" t="s">
        <v>179</v>
      </c>
      <c r="X58" s="157" t="s">
        <v>139</v>
      </c>
      <c r="Y58" s="157"/>
      <c r="Z58" s="157"/>
      <c r="AA58" s="157"/>
      <c r="AC58" s="162">
        <f t="shared" si="10"/>
        <v>228</v>
      </c>
      <c r="AD58" s="161" t="s">
        <v>182</v>
      </c>
      <c r="AE58" s="161" t="s">
        <v>139</v>
      </c>
      <c r="AF58" s="161"/>
      <c r="AG58" s="161"/>
      <c r="AH58" s="161"/>
      <c r="AJ58" s="162">
        <f t="shared" si="11"/>
        <v>259</v>
      </c>
      <c r="AK58" s="161" t="s">
        <v>182</v>
      </c>
      <c r="AL58" s="161" t="s">
        <v>139</v>
      </c>
      <c r="AM58" s="161"/>
      <c r="AN58" s="161"/>
      <c r="AO58" s="161"/>
      <c r="AQ58" s="150"/>
    </row>
    <row r="59" spans="1:44" ht="14.15" customHeight="1">
      <c r="A59" s="158">
        <f t="shared" si="6"/>
        <v>290</v>
      </c>
      <c r="B59" s="157" t="s">
        <v>179</v>
      </c>
      <c r="C59" s="157" t="s">
        <v>139</v>
      </c>
      <c r="D59" s="157"/>
      <c r="E59" s="157"/>
      <c r="F59" s="157"/>
      <c r="H59" s="162">
        <f t="shared" si="7"/>
        <v>321</v>
      </c>
      <c r="I59" s="161" t="s">
        <v>182</v>
      </c>
      <c r="J59" s="161"/>
      <c r="K59" s="161" t="s">
        <v>139</v>
      </c>
      <c r="L59" s="161"/>
      <c r="M59" s="161"/>
      <c r="O59" s="158">
        <f t="shared" si="8"/>
        <v>351</v>
      </c>
      <c r="P59" s="157" t="s">
        <v>177</v>
      </c>
      <c r="Q59" s="157" t="s">
        <v>139</v>
      </c>
      <c r="R59" s="157"/>
      <c r="S59" s="157"/>
      <c r="T59" s="157"/>
      <c r="V59" s="164">
        <f t="shared" si="9"/>
        <v>198</v>
      </c>
      <c r="W59" s="163" t="s">
        <v>180</v>
      </c>
      <c r="X59" s="163"/>
      <c r="Y59" s="163"/>
      <c r="Z59" s="163" t="s">
        <v>141</v>
      </c>
      <c r="AA59" s="163"/>
      <c r="AC59" s="158">
        <f t="shared" si="10"/>
        <v>229</v>
      </c>
      <c r="AD59" s="157" t="s">
        <v>176</v>
      </c>
      <c r="AE59" s="157"/>
      <c r="AF59" s="157"/>
      <c r="AG59" s="157" t="s">
        <v>141</v>
      </c>
      <c r="AH59" s="157"/>
      <c r="AJ59" s="158">
        <f t="shared" si="11"/>
        <v>260</v>
      </c>
      <c r="AK59" s="157" t="s">
        <v>176</v>
      </c>
      <c r="AL59" s="157"/>
      <c r="AM59" s="157"/>
      <c r="AN59" s="157" t="s">
        <v>141</v>
      </c>
      <c r="AO59" s="157"/>
      <c r="AQ59" s="150"/>
    </row>
    <row r="60" spans="1:44" ht="14.15" customHeight="1">
      <c r="A60" s="164">
        <f t="shared" si="6"/>
        <v>291</v>
      </c>
      <c r="B60" s="163" t="s">
        <v>180</v>
      </c>
      <c r="C60" s="163"/>
      <c r="D60" s="163"/>
      <c r="E60" s="163" t="s">
        <v>141</v>
      </c>
      <c r="F60" s="163"/>
      <c r="H60" s="158">
        <f t="shared" si="7"/>
        <v>322</v>
      </c>
      <c r="I60" s="157" t="s">
        <v>176</v>
      </c>
      <c r="J60" s="157"/>
      <c r="K60" s="157"/>
      <c r="L60" s="157" t="s">
        <v>141</v>
      </c>
      <c r="M60" s="157"/>
      <c r="O60" s="158">
        <f t="shared" si="8"/>
        <v>352</v>
      </c>
      <c r="P60" s="157" t="s">
        <v>178</v>
      </c>
      <c r="Q60" s="157"/>
      <c r="R60" s="157"/>
      <c r="S60" s="157" t="s">
        <v>141</v>
      </c>
      <c r="T60" s="157"/>
      <c r="V60" s="160">
        <f t="shared" si="9"/>
        <v>199</v>
      </c>
      <c r="W60" s="159" t="s">
        <v>181</v>
      </c>
      <c r="X60" s="159" t="s">
        <v>139</v>
      </c>
      <c r="Y60" s="159"/>
      <c r="Z60" s="159"/>
      <c r="AA60" s="159" t="s">
        <v>139</v>
      </c>
      <c r="AC60" s="158">
        <f t="shared" si="10"/>
        <v>230</v>
      </c>
      <c r="AD60" s="157" t="s">
        <v>177</v>
      </c>
      <c r="AE60" s="157" t="s">
        <v>139</v>
      </c>
      <c r="AF60" s="157"/>
      <c r="AG60" s="157"/>
      <c r="AH60" s="157"/>
      <c r="AJ60" s="158">
        <f t="shared" si="11"/>
        <v>261</v>
      </c>
      <c r="AK60" s="157" t="s">
        <v>177</v>
      </c>
      <c r="AL60" s="157" t="s">
        <v>139</v>
      </c>
      <c r="AM60" s="157"/>
      <c r="AN60" s="157"/>
      <c r="AO60" s="157"/>
      <c r="AQ60" s="150"/>
    </row>
    <row r="61" spans="1:44" ht="14.15" customHeight="1">
      <c r="A61" s="160">
        <f t="shared" si="6"/>
        <v>292</v>
      </c>
      <c r="B61" s="159" t="s">
        <v>181</v>
      </c>
      <c r="C61" s="159" t="s">
        <v>139</v>
      </c>
      <c r="D61" s="159"/>
      <c r="E61" s="159"/>
      <c r="F61" s="159" t="s">
        <v>139</v>
      </c>
      <c r="H61" s="158">
        <f t="shared" si="7"/>
        <v>323</v>
      </c>
      <c r="I61" s="157" t="s">
        <v>177</v>
      </c>
      <c r="J61" s="157"/>
      <c r="K61" s="157"/>
      <c r="L61" s="157"/>
      <c r="M61" s="157"/>
      <c r="O61" s="158">
        <f t="shared" si="8"/>
        <v>353</v>
      </c>
      <c r="P61" s="157" t="s">
        <v>179</v>
      </c>
      <c r="Q61" s="157" t="s">
        <v>139</v>
      </c>
      <c r="R61" s="157"/>
      <c r="S61" s="157"/>
      <c r="T61" s="157"/>
      <c r="V61" s="162">
        <f t="shared" si="9"/>
        <v>200</v>
      </c>
      <c r="W61" s="161" t="s">
        <v>182</v>
      </c>
      <c r="X61" s="161"/>
      <c r="Y61" s="161"/>
      <c r="Z61" s="161"/>
      <c r="AA61" s="161"/>
      <c r="AC61" s="158">
        <f t="shared" si="10"/>
        <v>231</v>
      </c>
      <c r="AD61" s="157" t="s">
        <v>178</v>
      </c>
      <c r="AE61" s="157"/>
      <c r="AF61" s="157"/>
      <c r="AG61" s="157" t="s">
        <v>141</v>
      </c>
      <c r="AH61" s="157"/>
      <c r="AJ61" s="158">
        <f t="shared" si="11"/>
        <v>262</v>
      </c>
      <c r="AK61" s="157" t="s">
        <v>178</v>
      </c>
      <c r="AL61" s="157"/>
      <c r="AM61" s="157"/>
      <c r="AN61" s="157" t="s">
        <v>141</v>
      </c>
      <c r="AO61" s="157"/>
      <c r="AQ61" s="150"/>
    </row>
    <row r="62" spans="1:44" ht="14.15" customHeight="1">
      <c r="A62" s="162">
        <f t="shared" si="6"/>
        <v>293</v>
      </c>
      <c r="B62" s="161" t="s">
        <v>182</v>
      </c>
      <c r="C62" s="161" t="s">
        <v>139</v>
      </c>
      <c r="D62" s="161"/>
      <c r="E62" s="161"/>
      <c r="F62" s="161"/>
      <c r="H62" s="158">
        <f t="shared" si="7"/>
        <v>324</v>
      </c>
      <c r="I62" s="157" t="s">
        <v>178</v>
      </c>
      <c r="J62" s="157"/>
      <c r="K62" s="157"/>
      <c r="L62" s="157" t="s">
        <v>141</v>
      </c>
      <c r="M62" s="157"/>
      <c r="O62" s="164">
        <f t="shared" si="8"/>
        <v>354</v>
      </c>
      <c r="P62" s="163" t="s">
        <v>180</v>
      </c>
      <c r="Q62" s="163" t="s">
        <v>219</v>
      </c>
      <c r="R62" s="163"/>
      <c r="S62" s="163"/>
      <c r="T62" s="163" t="s">
        <v>219</v>
      </c>
      <c r="V62" s="158">
        <f t="shared" si="9"/>
        <v>201</v>
      </c>
      <c r="W62" s="157" t="s">
        <v>176</v>
      </c>
      <c r="X62" s="157"/>
      <c r="Y62" s="157"/>
      <c r="Z62" s="157" t="s">
        <v>141</v>
      </c>
      <c r="AA62" s="157"/>
      <c r="AC62" s="158">
        <f t="shared" si="10"/>
        <v>232</v>
      </c>
      <c r="AD62" s="157" t="s">
        <v>179</v>
      </c>
      <c r="AE62" s="157" t="s">
        <v>139</v>
      </c>
      <c r="AF62" s="157"/>
      <c r="AG62" s="157"/>
      <c r="AH62" s="157"/>
      <c r="AJ62" s="158">
        <f t="shared" si="11"/>
        <v>263</v>
      </c>
      <c r="AK62" s="157" t="s">
        <v>179</v>
      </c>
      <c r="AL62" s="157" t="s">
        <v>139</v>
      </c>
      <c r="AM62" s="157"/>
      <c r="AN62" s="157"/>
      <c r="AO62" s="157"/>
      <c r="AQ62" s="150"/>
    </row>
    <row r="63" spans="1:44" ht="14.15" customHeight="1">
      <c r="A63" s="158">
        <f t="shared" si="6"/>
        <v>294</v>
      </c>
      <c r="B63" s="157" t="s">
        <v>176</v>
      </c>
      <c r="C63" s="157"/>
      <c r="D63" s="157"/>
      <c r="E63" s="157" t="s">
        <v>141</v>
      </c>
      <c r="F63" s="157"/>
      <c r="H63" s="158">
        <f t="shared" si="7"/>
        <v>325</v>
      </c>
      <c r="I63" s="157" t="s">
        <v>179</v>
      </c>
      <c r="J63" s="157"/>
      <c r="K63" s="157"/>
      <c r="L63" s="157"/>
      <c r="M63" s="157"/>
      <c r="O63" s="160">
        <f t="shared" si="8"/>
        <v>355</v>
      </c>
      <c r="P63" s="159" t="s">
        <v>181</v>
      </c>
      <c r="Q63" s="159" t="s">
        <v>139</v>
      </c>
      <c r="R63" s="159"/>
      <c r="S63" s="159"/>
      <c r="T63" s="159" t="s">
        <v>139</v>
      </c>
      <c r="V63" s="158">
        <f t="shared" si="9"/>
        <v>202</v>
      </c>
      <c r="W63" s="157" t="s">
        <v>177</v>
      </c>
      <c r="X63" s="157" t="s">
        <v>139</v>
      </c>
      <c r="Y63" s="157"/>
      <c r="Z63" s="157"/>
      <c r="AA63" s="157"/>
      <c r="AC63" s="164">
        <f t="shared" si="10"/>
        <v>233</v>
      </c>
      <c r="AD63" s="163" t="s">
        <v>180</v>
      </c>
      <c r="AE63" s="163" t="s">
        <v>219</v>
      </c>
      <c r="AF63" s="163"/>
      <c r="AG63" s="163"/>
      <c r="AH63" s="163" t="s">
        <v>219</v>
      </c>
      <c r="AJ63" s="164">
        <f t="shared" si="11"/>
        <v>264</v>
      </c>
      <c r="AK63" s="163" t="s">
        <v>180</v>
      </c>
      <c r="AL63" s="163" t="s">
        <v>139</v>
      </c>
      <c r="AM63" s="163"/>
      <c r="AN63" s="163"/>
      <c r="AO63" s="163" t="s">
        <v>139</v>
      </c>
      <c r="AQ63" s="150"/>
    </row>
    <row r="64" spans="1:44" ht="14.15" customHeight="1">
      <c r="A64" s="158">
        <f t="shared" si="6"/>
        <v>295</v>
      </c>
      <c r="B64" s="157" t="s">
        <v>177</v>
      </c>
      <c r="C64" s="157" t="s">
        <v>139</v>
      </c>
      <c r="D64" s="157"/>
      <c r="E64" s="157"/>
      <c r="F64" s="157"/>
      <c r="H64" s="164">
        <f t="shared" si="7"/>
        <v>326</v>
      </c>
      <c r="I64" s="163" t="s">
        <v>180</v>
      </c>
      <c r="J64" s="163" t="s">
        <v>219</v>
      </c>
      <c r="K64" s="163"/>
      <c r="L64" s="163"/>
      <c r="M64" s="163" t="s">
        <v>219</v>
      </c>
      <c r="O64" s="162">
        <f t="shared" si="8"/>
        <v>356</v>
      </c>
      <c r="P64" s="161" t="s">
        <v>182</v>
      </c>
      <c r="Q64" s="161" t="s">
        <v>139</v>
      </c>
      <c r="R64" s="161"/>
      <c r="S64" s="161"/>
      <c r="T64" s="161"/>
      <c r="V64" s="158">
        <f t="shared" si="9"/>
        <v>203</v>
      </c>
      <c r="W64" s="157" t="s">
        <v>178</v>
      </c>
      <c r="X64" s="157"/>
      <c r="Y64" s="157"/>
      <c r="Z64" s="157" t="s">
        <v>141</v>
      </c>
      <c r="AA64" s="157"/>
      <c r="AC64" s="160">
        <f t="shared" si="10"/>
        <v>234</v>
      </c>
      <c r="AD64" s="159" t="s">
        <v>181</v>
      </c>
      <c r="AE64" s="159" t="s">
        <v>139</v>
      </c>
      <c r="AF64" s="159"/>
      <c r="AG64" s="159"/>
      <c r="AH64" s="159" t="s">
        <v>139</v>
      </c>
      <c r="AJ64" s="160">
        <f t="shared" si="11"/>
        <v>265</v>
      </c>
      <c r="AK64" s="159" t="s">
        <v>181</v>
      </c>
      <c r="AL64" s="159" t="s">
        <v>139</v>
      </c>
      <c r="AM64" s="159"/>
      <c r="AN64" s="159"/>
      <c r="AO64" s="159" t="s">
        <v>139</v>
      </c>
      <c r="AQ64" s="150"/>
    </row>
    <row r="65" spans="1:43" ht="14.15" customHeight="1">
      <c r="A65" s="158">
        <f t="shared" si="6"/>
        <v>296</v>
      </c>
      <c r="B65" s="157" t="s">
        <v>178</v>
      </c>
      <c r="C65" s="157"/>
      <c r="D65" s="157"/>
      <c r="E65" s="157" t="s">
        <v>141</v>
      </c>
      <c r="F65" s="157"/>
      <c r="H65" s="160">
        <f t="shared" si="7"/>
        <v>327</v>
      </c>
      <c r="I65" s="159" t="s">
        <v>181</v>
      </c>
      <c r="J65" s="159"/>
      <c r="K65" s="159"/>
      <c r="L65" s="159"/>
      <c r="M65" s="159"/>
      <c r="O65" s="158">
        <f t="shared" si="8"/>
        <v>357</v>
      </c>
      <c r="P65" s="157" t="s">
        <v>176</v>
      </c>
      <c r="Q65" s="157"/>
      <c r="R65" s="157"/>
      <c r="S65" s="157" t="s">
        <v>141</v>
      </c>
      <c r="T65" s="157"/>
      <c r="V65" s="158">
        <f t="shared" si="9"/>
        <v>204</v>
      </c>
      <c r="W65" s="157" t="s">
        <v>179</v>
      </c>
      <c r="X65" s="157" t="s">
        <v>139</v>
      </c>
      <c r="Y65" s="157"/>
      <c r="Z65" s="157"/>
      <c r="AA65" s="157"/>
      <c r="AC65" s="162">
        <f t="shared" si="10"/>
        <v>235</v>
      </c>
      <c r="AD65" s="161" t="s">
        <v>182</v>
      </c>
      <c r="AE65" s="161" t="s">
        <v>139</v>
      </c>
      <c r="AF65" s="161"/>
      <c r="AG65" s="161"/>
      <c r="AH65" s="161"/>
      <c r="AJ65" s="160">
        <f t="shared" si="11"/>
        <v>266</v>
      </c>
      <c r="AK65" s="159" t="s">
        <v>182</v>
      </c>
      <c r="AL65" s="159" t="s">
        <v>139</v>
      </c>
      <c r="AM65" s="159"/>
      <c r="AN65" s="159"/>
      <c r="AO65" s="159" t="s">
        <v>139</v>
      </c>
      <c r="AQ65" s="150"/>
    </row>
    <row r="66" spans="1:43" ht="14.15" customHeight="1">
      <c r="A66" s="158">
        <f t="shared" si="6"/>
        <v>297</v>
      </c>
      <c r="B66" s="157" t="s">
        <v>179</v>
      </c>
      <c r="C66" s="157" t="s">
        <v>139</v>
      </c>
      <c r="D66" s="157"/>
      <c r="E66" s="157"/>
      <c r="F66" s="157"/>
      <c r="H66" s="160">
        <f t="shared" si="7"/>
        <v>328</v>
      </c>
      <c r="I66" s="159" t="s">
        <v>182</v>
      </c>
      <c r="J66" s="159" t="s">
        <v>139</v>
      </c>
      <c r="K66" s="159"/>
      <c r="L66" s="159"/>
      <c r="M66" s="159" t="s">
        <v>139</v>
      </c>
      <c r="O66" s="158">
        <f t="shared" si="8"/>
        <v>358</v>
      </c>
      <c r="P66" s="157" t="s">
        <v>177</v>
      </c>
      <c r="Q66" s="157" t="s">
        <v>139</v>
      </c>
      <c r="R66" s="157"/>
      <c r="S66" s="157"/>
      <c r="T66" s="157"/>
      <c r="V66" s="164">
        <f t="shared" si="9"/>
        <v>205</v>
      </c>
      <c r="W66" s="163" t="s">
        <v>180</v>
      </c>
      <c r="X66" s="163" t="s">
        <v>219</v>
      </c>
      <c r="Y66" s="163"/>
      <c r="Z66" s="163"/>
      <c r="AA66" s="163" t="s">
        <v>219</v>
      </c>
      <c r="AC66" s="160">
        <f t="shared" si="10"/>
        <v>236</v>
      </c>
      <c r="AD66" s="159" t="s">
        <v>176</v>
      </c>
      <c r="AE66" s="159" t="s">
        <v>139</v>
      </c>
      <c r="AF66" s="159"/>
      <c r="AG66" s="159"/>
      <c r="AH66" s="159" t="s">
        <v>139</v>
      </c>
      <c r="AJ66" s="162">
        <f t="shared" si="11"/>
        <v>267</v>
      </c>
      <c r="AK66" s="161" t="s">
        <v>176</v>
      </c>
      <c r="AL66" s="161"/>
      <c r="AM66" s="161"/>
      <c r="AN66" s="161" t="s">
        <v>141</v>
      </c>
      <c r="AO66" s="161"/>
      <c r="AQ66" s="150"/>
    </row>
    <row r="67" spans="1:43" ht="14.15" customHeight="1">
      <c r="A67" s="164">
        <f t="shared" si="6"/>
        <v>298</v>
      </c>
      <c r="B67" s="163" t="s">
        <v>180</v>
      </c>
      <c r="C67" s="163"/>
      <c r="D67" s="163" t="s">
        <v>139</v>
      </c>
      <c r="E67" s="163"/>
      <c r="F67" s="163" t="s">
        <v>139</v>
      </c>
      <c r="H67" s="162">
        <f t="shared" si="7"/>
        <v>329</v>
      </c>
      <c r="I67" s="161" t="s">
        <v>176</v>
      </c>
      <c r="J67" s="161" t="s">
        <v>139</v>
      </c>
      <c r="K67" s="161"/>
      <c r="L67" s="161"/>
      <c r="M67" s="161"/>
      <c r="O67" s="158">
        <f t="shared" si="8"/>
        <v>359</v>
      </c>
      <c r="P67" s="157" t="s">
        <v>178</v>
      </c>
      <c r="Q67" s="157"/>
      <c r="R67" s="157"/>
      <c r="S67" s="157" t="s">
        <v>141</v>
      </c>
      <c r="T67" s="157"/>
      <c r="V67" s="160">
        <f t="shared" si="9"/>
        <v>206</v>
      </c>
      <c r="W67" s="159" t="s">
        <v>181</v>
      </c>
      <c r="X67" s="159" t="s">
        <v>139</v>
      </c>
      <c r="Y67" s="159"/>
      <c r="Z67" s="159"/>
      <c r="AA67" s="159" t="s">
        <v>139</v>
      </c>
      <c r="AC67" s="158">
        <f t="shared" si="10"/>
        <v>237</v>
      </c>
      <c r="AD67" s="157" t="s">
        <v>177</v>
      </c>
      <c r="AE67" s="157" t="s">
        <v>139</v>
      </c>
      <c r="AF67" s="157"/>
      <c r="AG67" s="157"/>
      <c r="AH67" s="157"/>
      <c r="AJ67" s="158">
        <f t="shared" si="11"/>
        <v>268</v>
      </c>
      <c r="AK67" s="157" t="s">
        <v>177</v>
      </c>
      <c r="AL67" s="157" t="s">
        <v>139</v>
      </c>
      <c r="AM67" s="157"/>
      <c r="AN67" s="157"/>
      <c r="AO67" s="157"/>
      <c r="AQ67" s="150"/>
    </row>
    <row r="68" spans="1:43" ht="14.15" customHeight="1">
      <c r="A68" s="160">
        <f t="shared" si="6"/>
        <v>299</v>
      </c>
      <c r="B68" s="159" t="s">
        <v>181</v>
      </c>
      <c r="C68" s="159"/>
      <c r="D68" s="159" t="s">
        <v>139</v>
      </c>
      <c r="E68" s="159"/>
      <c r="F68" s="159" t="s">
        <v>139</v>
      </c>
      <c r="H68" s="158">
        <f t="shared" si="7"/>
        <v>330</v>
      </c>
      <c r="I68" s="157" t="s">
        <v>177</v>
      </c>
      <c r="J68" s="157" t="s">
        <v>139</v>
      </c>
      <c r="K68" s="157"/>
      <c r="L68" s="157"/>
      <c r="M68" s="157"/>
      <c r="O68" s="158">
        <f t="shared" si="8"/>
        <v>360</v>
      </c>
      <c r="P68" s="157" t="s">
        <v>179</v>
      </c>
      <c r="Q68" s="157" t="s">
        <v>139</v>
      </c>
      <c r="R68" s="157"/>
      <c r="S68" s="157"/>
      <c r="T68" s="157"/>
      <c r="V68" s="162">
        <f t="shared" si="9"/>
        <v>207</v>
      </c>
      <c r="W68" s="161" t="s">
        <v>182</v>
      </c>
      <c r="X68" s="161"/>
      <c r="Y68" s="161"/>
      <c r="Z68" s="161"/>
      <c r="AA68" s="161"/>
      <c r="AC68" s="158">
        <f t="shared" si="10"/>
        <v>238</v>
      </c>
      <c r="AD68" s="157" t="s">
        <v>178</v>
      </c>
      <c r="AE68" s="157"/>
      <c r="AF68" s="157"/>
      <c r="AG68" s="157" t="s">
        <v>141</v>
      </c>
      <c r="AH68" s="157"/>
      <c r="AJ68" s="158">
        <f t="shared" si="11"/>
        <v>269</v>
      </c>
      <c r="AK68" s="157" t="s">
        <v>178</v>
      </c>
      <c r="AL68" s="157"/>
      <c r="AM68" s="157"/>
      <c r="AN68" s="157" t="s">
        <v>141</v>
      </c>
      <c r="AO68" s="157"/>
      <c r="AQ68" s="150"/>
    </row>
    <row r="69" spans="1:43" ht="14.15" customHeight="1">
      <c r="A69" s="162">
        <f t="shared" si="6"/>
        <v>300</v>
      </c>
      <c r="B69" s="161" t="s">
        <v>182</v>
      </c>
      <c r="C69" s="161"/>
      <c r="D69" s="161" t="s">
        <v>139</v>
      </c>
      <c r="E69" s="161"/>
      <c r="F69" s="161"/>
      <c r="H69" s="158">
        <f t="shared" si="7"/>
        <v>331</v>
      </c>
      <c r="I69" s="157" t="s">
        <v>178</v>
      </c>
      <c r="J69" s="157"/>
      <c r="K69" s="157"/>
      <c r="L69" s="157" t="s">
        <v>141</v>
      </c>
      <c r="M69" s="157"/>
      <c r="O69" s="164">
        <f t="shared" si="8"/>
        <v>361</v>
      </c>
      <c r="P69" s="163" t="s">
        <v>180</v>
      </c>
      <c r="Q69" s="163" t="s">
        <v>219</v>
      </c>
      <c r="R69" s="163"/>
      <c r="S69" s="163"/>
      <c r="T69" s="163" t="s">
        <v>219</v>
      </c>
      <c r="V69" s="158">
        <f t="shared" si="9"/>
        <v>208</v>
      </c>
      <c r="W69" s="157" t="s">
        <v>176</v>
      </c>
      <c r="X69" s="157"/>
      <c r="Y69" s="157"/>
      <c r="Z69" s="157" t="s">
        <v>141</v>
      </c>
      <c r="AA69" s="157"/>
      <c r="AC69" s="158">
        <f t="shared" si="10"/>
        <v>239</v>
      </c>
      <c r="AD69" s="157" t="s">
        <v>179</v>
      </c>
      <c r="AE69" s="157" t="s">
        <v>139</v>
      </c>
      <c r="AF69" s="157"/>
      <c r="AG69" s="157"/>
      <c r="AH69" s="157"/>
      <c r="AJ69" s="158">
        <f t="shared" si="11"/>
        <v>270</v>
      </c>
      <c r="AK69" s="157" t="s">
        <v>179</v>
      </c>
      <c r="AL69" s="157" t="s">
        <v>139</v>
      </c>
      <c r="AM69" s="157"/>
      <c r="AN69" s="157"/>
      <c r="AO69" s="157"/>
      <c r="AQ69" s="150"/>
    </row>
    <row r="70" spans="1:43" ht="14.15" customHeight="1">
      <c r="A70" s="158">
        <f t="shared" si="6"/>
        <v>301</v>
      </c>
      <c r="B70" s="157" t="s">
        <v>176</v>
      </c>
      <c r="C70" s="157"/>
      <c r="D70" s="157"/>
      <c r="E70" s="157" t="s">
        <v>141</v>
      </c>
      <c r="F70" s="157"/>
      <c r="H70" s="158">
        <f t="shared" si="7"/>
        <v>332</v>
      </c>
      <c r="I70" s="157" t="s">
        <v>179</v>
      </c>
      <c r="J70" s="157" t="s">
        <v>139</v>
      </c>
      <c r="K70" s="157"/>
      <c r="L70" s="157"/>
      <c r="M70" s="157"/>
      <c r="O70" s="160">
        <f t="shared" si="8"/>
        <v>362</v>
      </c>
      <c r="P70" s="159" t="s">
        <v>181</v>
      </c>
      <c r="Q70" s="159" t="s">
        <v>139</v>
      </c>
      <c r="R70" s="159"/>
      <c r="S70" s="159"/>
      <c r="T70" s="159" t="s">
        <v>139</v>
      </c>
      <c r="V70" s="158">
        <f t="shared" si="9"/>
        <v>209</v>
      </c>
      <c r="W70" s="157" t="s">
        <v>177</v>
      </c>
      <c r="X70" s="157" t="s">
        <v>139</v>
      </c>
      <c r="Y70" s="157"/>
      <c r="Z70" s="157"/>
      <c r="AA70" s="157"/>
      <c r="AC70" s="164">
        <f t="shared" si="10"/>
        <v>240</v>
      </c>
      <c r="AD70" s="163" t="s">
        <v>180</v>
      </c>
      <c r="AE70" s="163"/>
      <c r="AF70" s="163"/>
      <c r="AG70" s="163" t="s">
        <v>141</v>
      </c>
      <c r="AH70" s="163"/>
      <c r="AJ70" s="164">
        <f t="shared" si="11"/>
        <v>271</v>
      </c>
      <c r="AK70" s="163" t="s">
        <v>180</v>
      </c>
      <c r="AL70" s="163" t="s">
        <v>219</v>
      </c>
      <c r="AM70" s="163"/>
      <c r="AN70" s="163"/>
      <c r="AO70" s="163" t="s">
        <v>219</v>
      </c>
      <c r="AQ70" s="150"/>
    </row>
    <row r="71" spans="1:43" ht="14.15" customHeight="1">
      <c r="A71" s="158">
        <f t="shared" si="6"/>
        <v>302</v>
      </c>
      <c r="B71" s="157" t="s">
        <v>177</v>
      </c>
      <c r="C71" s="157" t="s">
        <v>139</v>
      </c>
      <c r="D71" s="157"/>
      <c r="E71" s="157"/>
      <c r="F71" s="157"/>
      <c r="H71" s="164">
        <f t="shared" si="7"/>
        <v>333</v>
      </c>
      <c r="I71" s="163" t="s">
        <v>180</v>
      </c>
      <c r="J71" s="163"/>
      <c r="K71" s="163"/>
      <c r="L71" s="163" t="s">
        <v>141</v>
      </c>
      <c r="M71" s="163"/>
      <c r="O71" s="162">
        <f t="shared" si="8"/>
        <v>363</v>
      </c>
      <c r="P71" s="161" t="s">
        <v>182</v>
      </c>
      <c r="Q71" s="161" t="s">
        <v>139</v>
      </c>
      <c r="R71" s="161"/>
      <c r="S71" s="161"/>
      <c r="T71" s="161"/>
      <c r="V71" s="158">
        <f t="shared" si="9"/>
        <v>210</v>
      </c>
      <c r="W71" s="157" t="s">
        <v>178</v>
      </c>
      <c r="X71" s="157"/>
      <c r="Y71" s="157"/>
      <c r="Z71" s="157" t="s">
        <v>141</v>
      </c>
      <c r="AA71" s="157"/>
      <c r="AC71" s="160">
        <f t="shared" si="10"/>
        <v>241</v>
      </c>
      <c r="AD71" s="159" t="s">
        <v>181</v>
      </c>
      <c r="AE71" s="159" t="s">
        <v>139</v>
      </c>
      <c r="AF71" s="159"/>
      <c r="AG71" s="159"/>
      <c r="AH71" s="159" t="s">
        <v>139</v>
      </c>
      <c r="AJ71" s="160">
        <f t="shared" si="11"/>
        <v>272</v>
      </c>
      <c r="AK71" s="159" t="s">
        <v>181</v>
      </c>
      <c r="AL71" s="159" t="s">
        <v>139</v>
      </c>
      <c r="AM71" s="159"/>
      <c r="AN71" s="159"/>
      <c r="AO71" s="159" t="s">
        <v>139</v>
      </c>
      <c r="AQ71" s="150"/>
    </row>
    <row r="72" spans="1:43" ht="14.15" customHeight="1">
      <c r="A72" s="158">
        <f t="shared" si="6"/>
        <v>303</v>
      </c>
      <c r="B72" s="157" t="s">
        <v>178</v>
      </c>
      <c r="C72" s="157"/>
      <c r="D72" s="157"/>
      <c r="E72" s="157" t="s">
        <v>141</v>
      </c>
      <c r="F72" s="157"/>
      <c r="H72" s="160">
        <f t="shared" si="7"/>
        <v>334</v>
      </c>
      <c r="I72" s="159" t="s">
        <v>181</v>
      </c>
      <c r="J72" s="159" t="s">
        <v>139</v>
      </c>
      <c r="K72" s="159"/>
      <c r="L72" s="159"/>
      <c r="M72" s="159" t="s">
        <v>139</v>
      </c>
      <c r="O72" s="162">
        <f t="shared" si="8"/>
        <v>364</v>
      </c>
      <c r="P72" s="161" t="s">
        <v>176</v>
      </c>
      <c r="Q72" s="161"/>
      <c r="R72" s="161"/>
      <c r="S72" s="161" t="s">
        <v>141</v>
      </c>
      <c r="T72" s="161"/>
      <c r="V72" s="158">
        <f t="shared" si="9"/>
        <v>211</v>
      </c>
      <c r="W72" s="157" t="s">
        <v>179</v>
      </c>
      <c r="X72" s="157" t="s">
        <v>139</v>
      </c>
      <c r="Y72" s="157"/>
      <c r="Z72" s="157"/>
      <c r="AA72" s="157"/>
      <c r="AC72" s="158"/>
      <c r="AD72" s="157"/>
      <c r="AE72" s="157"/>
      <c r="AF72" s="157"/>
      <c r="AG72" s="157"/>
      <c r="AH72" s="157"/>
      <c r="AJ72" s="162">
        <f t="shared" si="11"/>
        <v>273</v>
      </c>
      <c r="AK72" s="161" t="s">
        <v>182</v>
      </c>
      <c r="AL72" s="161" t="s">
        <v>139</v>
      </c>
      <c r="AM72" s="161"/>
      <c r="AN72" s="161"/>
      <c r="AO72" s="161"/>
      <c r="AQ72" s="150"/>
    </row>
    <row r="73" spans="1:43" ht="14.15" customHeight="1">
      <c r="A73" s="158">
        <f t="shared" si="6"/>
        <v>304</v>
      </c>
      <c r="B73" s="157" t="s">
        <v>179</v>
      </c>
      <c r="C73" s="157" t="s">
        <v>139</v>
      </c>
      <c r="D73" s="157"/>
      <c r="E73" s="157"/>
      <c r="F73" s="157"/>
      <c r="H73" s="162">
        <f t="shared" si="7"/>
        <v>335</v>
      </c>
      <c r="I73" s="161" t="s">
        <v>182</v>
      </c>
      <c r="J73" s="161" t="s">
        <v>139</v>
      </c>
      <c r="K73" s="161"/>
      <c r="L73" s="161"/>
      <c r="M73" s="161"/>
      <c r="O73" s="162">
        <f t="shared" si="8"/>
        <v>365</v>
      </c>
      <c r="P73" s="161" t="s">
        <v>177</v>
      </c>
      <c r="Q73" s="161"/>
      <c r="R73" s="161"/>
      <c r="S73" s="161"/>
      <c r="T73" s="161"/>
      <c r="V73" s="164">
        <f t="shared" si="9"/>
        <v>212</v>
      </c>
      <c r="W73" s="163" t="s">
        <v>180</v>
      </c>
      <c r="X73" s="163" t="s">
        <v>219</v>
      </c>
      <c r="Y73" s="163"/>
      <c r="Z73" s="163"/>
      <c r="AA73" s="163" t="s">
        <v>219</v>
      </c>
      <c r="AC73" s="158"/>
      <c r="AD73" s="157"/>
      <c r="AE73" s="157"/>
      <c r="AF73" s="157"/>
      <c r="AG73" s="157"/>
      <c r="AH73" s="157"/>
      <c r="AJ73" s="158">
        <f t="shared" si="11"/>
        <v>274</v>
      </c>
      <c r="AK73" s="157" t="s">
        <v>176</v>
      </c>
      <c r="AL73" s="157"/>
      <c r="AM73" s="157"/>
      <c r="AN73" s="157"/>
      <c r="AO73" s="157"/>
      <c r="AQ73" s="150"/>
    </row>
    <row r="74" spans="1:43" ht="14.15" customHeight="1" thickBot="1">
      <c r="A74" s="164">
        <f t="shared" si="6"/>
        <v>305</v>
      </c>
      <c r="B74" s="163" t="s">
        <v>180</v>
      </c>
      <c r="C74" s="163" t="s">
        <v>219</v>
      </c>
      <c r="D74" s="163"/>
      <c r="E74" s="163"/>
      <c r="F74" s="163" t="s">
        <v>219</v>
      </c>
      <c r="H74" s="158" t="str">
        <f t="shared" si="7"/>
        <v/>
      </c>
      <c r="I74" s="157" t="str">
        <f>IF(H74="","",TEXT(H74,"aaa"))</f>
        <v/>
      </c>
      <c r="J74" s="156"/>
      <c r="K74" s="156"/>
      <c r="L74" s="156"/>
      <c r="M74" s="156"/>
      <c r="O74" s="162">
        <f t="shared" si="8"/>
        <v>366</v>
      </c>
      <c r="P74" s="161" t="s">
        <v>178</v>
      </c>
      <c r="Q74" s="161"/>
      <c r="R74" s="161"/>
      <c r="S74" s="161" t="s">
        <v>141</v>
      </c>
      <c r="T74" s="161"/>
      <c r="V74" s="160">
        <f t="shared" si="9"/>
        <v>213</v>
      </c>
      <c r="W74" s="159" t="s">
        <v>181</v>
      </c>
      <c r="X74" s="159" t="s">
        <v>139</v>
      </c>
      <c r="Y74" s="159"/>
      <c r="Z74" s="159"/>
      <c r="AA74" s="159" t="s">
        <v>139</v>
      </c>
      <c r="AC74" s="158"/>
      <c r="AD74" s="157"/>
      <c r="AE74" s="157"/>
      <c r="AF74" s="157"/>
      <c r="AG74" s="157"/>
      <c r="AH74" s="157"/>
      <c r="AJ74" s="158">
        <v>31</v>
      </c>
      <c r="AK74" s="157" t="s">
        <v>177</v>
      </c>
      <c r="AL74" s="156"/>
      <c r="AM74" s="156"/>
      <c r="AN74" s="156"/>
      <c r="AO74" s="156"/>
      <c r="AQ74" s="150"/>
    </row>
    <row r="75" spans="1:43" ht="15.75" customHeight="1" thickBot="1">
      <c r="A75" s="298"/>
      <c r="B75" s="299"/>
      <c r="C75" s="155">
        <f>COUNTIF(C44:C74, "〇")</f>
        <v>17</v>
      </c>
      <c r="D75" s="155">
        <f>COUNTIF(D44:D74, "〇")</f>
        <v>4</v>
      </c>
      <c r="E75" s="155">
        <f>COUNTIF(E44:E74, "●")</f>
        <v>9</v>
      </c>
      <c r="F75" s="154">
        <f>COUNTIF(F44:F74, "〇")</f>
        <v>8</v>
      </c>
      <c r="H75" s="298"/>
      <c r="I75" s="299"/>
      <c r="J75" s="155">
        <f>COUNTIF(J44:J74, "〇")</f>
        <v>15</v>
      </c>
      <c r="K75" s="155">
        <f>COUNTIF(K44:K74, "〇")</f>
        <v>3</v>
      </c>
      <c r="L75" s="155">
        <f>COUNTIF(L44:L74, "●")</f>
        <v>8</v>
      </c>
      <c r="M75" s="154">
        <f>COUNTIF(M44:M74, "〇")</f>
        <v>8</v>
      </c>
      <c r="O75" s="298"/>
      <c r="P75" s="299"/>
      <c r="Q75" s="155">
        <f>COUNTIF(Q44:Q74, "〇")</f>
        <v>19</v>
      </c>
      <c r="R75" s="155">
        <f>COUNTIF(R44:R74, "〇")</f>
        <v>0</v>
      </c>
      <c r="S75" s="155">
        <f>COUNTIF(S44:S74, "●")</f>
        <v>10</v>
      </c>
      <c r="T75" s="154">
        <f>COUNTIF(T44:T74, "〇")</f>
        <v>8</v>
      </c>
      <c r="V75" s="298"/>
      <c r="W75" s="299"/>
      <c r="X75" s="155">
        <f>COUNTIF(X44:X74, "〇")</f>
        <v>15</v>
      </c>
      <c r="Y75" s="155">
        <f>COUNTIF(Y44:Y74, "〇")</f>
        <v>0</v>
      </c>
      <c r="Z75" s="155">
        <f>COUNTIF(Z44:Z74, "●")</f>
        <v>9</v>
      </c>
      <c r="AA75" s="154">
        <f>COUNTIF(AA44:AA74, "〇")</f>
        <v>7</v>
      </c>
      <c r="AC75" s="298"/>
      <c r="AD75" s="299"/>
      <c r="AE75" s="155">
        <f>COUNTIF(AE44:AE74, "〇")</f>
        <v>18</v>
      </c>
      <c r="AF75" s="155">
        <f>COUNTIF(AF44:AF74, "〇")</f>
        <v>1</v>
      </c>
      <c r="AG75" s="155">
        <f>COUNTIF(AG44:AG74, "●")</f>
        <v>6</v>
      </c>
      <c r="AH75" s="154">
        <f>COUNTIF(AH44:AH74, "〇")</f>
        <v>8</v>
      </c>
      <c r="AJ75" s="298"/>
      <c r="AK75" s="299"/>
      <c r="AL75" s="155">
        <f>COUNTIF(AL44:AL74, "〇")</f>
        <v>20</v>
      </c>
      <c r="AM75" s="155">
        <f>COUNTIF(AM44:AM74, "〇")</f>
        <v>1</v>
      </c>
      <c r="AN75" s="155">
        <f>COUNTIF(AN44:AN74, "●")</f>
        <v>8</v>
      </c>
      <c r="AO75" s="154">
        <f>COUNTIF(AO44:AO74, "〇")</f>
        <v>8</v>
      </c>
      <c r="AQ75" s="150"/>
    </row>
    <row r="76" spans="1:43" ht="15.75" customHeight="1">
      <c r="V76" s="300"/>
      <c r="W76" s="300"/>
      <c r="AC76" s="153"/>
      <c r="AJ76" s="153"/>
      <c r="AQ76" s="150"/>
    </row>
  </sheetData>
  <mergeCells count="23">
    <mergeCell ref="L1:N1"/>
    <mergeCell ref="P1:Q1"/>
    <mergeCell ref="X1:Y1"/>
    <mergeCell ref="AA1:AB1"/>
    <mergeCell ref="AG1:AO1"/>
    <mergeCell ref="V76:W76"/>
    <mergeCell ref="H2:AO2"/>
    <mergeCell ref="AI40:AO40"/>
    <mergeCell ref="A42:F42"/>
    <mergeCell ref="H42:M42"/>
    <mergeCell ref="O42:T42"/>
    <mergeCell ref="A75:B75"/>
    <mergeCell ref="H75:I75"/>
    <mergeCell ref="O75:P75"/>
    <mergeCell ref="V75:W75"/>
    <mergeCell ref="AC37:AD37"/>
    <mergeCell ref="AJ37:AK37"/>
    <mergeCell ref="AC75:AD75"/>
    <mergeCell ref="AJ75:AK75"/>
    <mergeCell ref="A37:B37"/>
    <mergeCell ref="H37:I37"/>
    <mergeCell ref="O37:P37"/>
    <mergeCell ref="V37:W37"/>
  </mergeCells>
  <phoneticPr fontId="2"/>
  <conditionalFormatting sqref="V37:V39 AC37:AC39 AJ37:AJ39">
    <cfRule type="expression" dxfId="5" priority="5">
      <formula>$B75="日"</formula>
    </cfRule>
    <cfRule type="expression" dxfId="4" priority="6">
      <formula>$B75="土"</formula>
    </cfRule>
  </conditionalFormatting>
  <conditionalFormatting sqref="AC75">
    <cfRule type="expression" dxfId="3" priority="3">
      <formula>$W75="日"</formula>
    </cfRule>
    <cfRule type="expression" dxfId="2" priority="4">
      <formula>$W75="土"</formula>
    </cfRule>
  </conditionalFormatting>
  <conditionalFormatting sqref="AJ75">
    <cfRule type="expression" dxfId="1" priority="1">
      <formula>$W75="日"</formula>
    </cfRule>
    <cfRule type="expression" dxfId="0" priority="2">
      <formula>$W75="土"</formula>
    </cfRule>
  </conditionalFormatting>
  <dataValidations count="1">
    <dataValidation type="list" allowBlank="1" showInputMessage="1" showErrorMessage="1" sqref="L6:L36 Z44:Z74 AG6:AG36 S6:S36 Z6:Z36 E44:E74 AN44:AN74 AN6:AN36 S44:S74 E6:E36 L44:L74 AG44:AG74" xr:uid="{65CA72AF-98CE-4771-9085-B8F570DD08FB}">
      <formula1>"●"</formula1>
    </dataValidation>
  </dataValidations>
  <printOptions horizontalCentered="1"/>
  <pageMargins left="0.74803149606299213" right="0.74803149606299213" top="0.98425196850393704" bottom="0.98425196850393704" header="0.51181102362204722" footer="0.51181102362204722"/>
  <pageSetup paperSize="9" scale="63" fitToHeight="0" orientation="portrait" r:id="rId1"/>
  <headerFooter alignWithMargins="0">
    <oddFooter>&amp;P ページ</oddFooter>
  </headerFooter>
  <drawing r:id="rId2"/>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１）申込書</vt:lpstr>
      <vt:lpstr>２）基本情報</vt:lpstr>
      <vt:lpstr>３）事業計画書（事業概要）</vt:lpstr>
      <vt:lpstr>４）事業計画書（スケジュール）</vt:lpstr>
      <vt:lpstr>５）収支計画</vt:lpstr>
      <vt:lpstr>6）工芸産業への貢献</vt:lpstr>
      <vt:lpstr>7）出勤計画 </vt:lpstr>
      <vt:lpstr>'１）申込書'!Print_Area</vt:lpstr>
      <vt:lpstr>'２）基本情報'!Print_Area</vt:lpstr>
      <vt:lpstr>'３）事業計画書（事業概要）'!Print_Area</vt:lpstr>
      <vt:lpstr>'４）事業計画書（スケジュール）'!Print_Area</vt:lpstr>
      <vt:lpstr>'５）収支計画'!Print_Area</vt:lpstr>
      <vt:lpstr>'6）工芸産業への貢献'!Print_Area</vt:lpstr>
      <vt:lpstr>'7）出勤計画 '!Print_Area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TLO</cp:lastModifiedBy>
  <cp:revision>0</cp:revision>
  <cp:lastPrinted>2025-04-04T05:17:37Z</cp:lastPrinted>
  <dcterms:created xsi:type="dcterms:W3CDTF">1601-01-01T00:00:00Z</dcterms:created>
  <dcterms:modified xsi:type="dcterms:W3CDTF">2025-10-20T07:16:12Z</dcterms:modified>
  <cp:category/>
</cp:coreProperties>
</file>